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176_Grants_W\GPU CENTRAL\G.A.D. CLAIM FORMS\2025 updated forms\LeanPlus\"/>
    </mc:Choice>
  </mc:AlternateContent>
  <xr:revisionPtr revIDLastSave="0" documentId="13_ncr:1_{23E59957-1E54-4F47-89A3-BDE2C6F397EA}" xr6:coauthVersionLast="47" xr6:coauthVersionMax="47" xr10:uidLastSave="{00000000-0000-0000-0000-000000000000}"/>
  <bookViews>
    <workbookView xWindow="-120" yWindow="-120" windowWidth="29040" windowHeight="15840" xr2:uid="{F43AF71C-9046-435A-A493-377D853958D1}"/>
  </bookViews>
  <sheets>
    <sheet name="Instructions" sheetId="7" r:id="rId1"/>
    <sheet name="Checklist for Claim" sheetId="5" r:id="rId2"/>
    <sheet name="LeanPlus Claim" sheetId="1" r:id="rId3"/>
    <sheet name="Director Statement" sheetId="6" r:id="rId4"/>
  </sheets>
  <definedNames>
    <definedName name="_Hlk55476101" localSheetId="1">'Checklist for Claim'!#REF!</definedName>
    <definedName name="_xlnm.Print_Area" localSheetId="1">'Checklist for Claim'!$B$2:$F$31</definedName>
    <definedName name="_xlnm.Print_Area" localSheetId="3">'Director Statement'!$B$4:$F$42</definedName>
    <definedName name="_xlnm.Print_Area" localSheetId="0">Instructions!$B$1:$R$22</definedName>
    <definedName name="_xlnm.Print_Area" localSheetId="2">'LeanPlus Claim'!$A$1:$AC$70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28" i="1" l="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H28" i="1"/>
  <c r="AH29" i="1"/>
  <c r="AH30" i="1"/>
  <c r="AH31" i="1"/>
  <c r="AH32" i="1"/>
  <c r="AH33" i="1"/>
  <c r="AH34" i="1"/>
  <c r="AH35" i="1"/>
  <c r="AH36" i="1"/>
  <c r="AH37" i="1"/>
  <c r="AH38" i="1"/>
  <c r="AH39" i="1"/>
  <c r="AH40" i="1"/>
  <c r="AH41" i="1"/>
  <c r="AH42" i="1"/>
  <c r="AH43" i="1"/>
  <c r="C9" i="6" l="1"/>
  <c r="C10" i="6"/>
  <c r="C11" i="6"/>
  <c r="C8" i="6"/>
  <c r="AG15" i="1" l="1"/>
  <c r="AG13" i="1"/>
  <c r="AG12" i="1"/>
  <c r="AG10" i="1"/>
  <c r="AG9" i="1"/>
  <c r="AG8" i="1"/>
  <c r="AG27" i="1" l="1"/>
  <c r="C22" i="6" l="1"/>
  <c r="AG4" i="1" l="1"/>
  <c r="AB17" i="1" l="1"/>
  <c r="AH17" i="1" s="1"/>
  <c r="AG17" i="1"/>
  <c r="AJ66" i="1"/>
  <c r="AJ74" i="1" s="1"/>
  <c r="Y66" i="1"/>
  <c r="X66" i="1"/>
  <c r="W66" i="1"/>
  <c r="V66" i="1"/>
  <c r="U66" i="1"/>
  <c r="T66" i="1"/>
  <c r="S66" i="1"/>
  <c r="R66" i="1"/>
  <c r="Q66" i="1"/>
  <c r="P66" i="1"/>
  <c r="O66" i="1"/>
  <c r="N66" i="1"/>
  <c r="M66" i="1"/>
  <c r="L66" i="1"/>
  <c r="K66" i="1"/>
  <c r="J66" i="1"/>
  <c r="I66" i="1"/>
  <c r="H66" i="1"/>
  <c r="G66" i="1"/>
  <c r="F66" i="1"/>
  <c r="AB64" i="1"/>
  <c r="AH64" i="1" s="1"/>
  <c r="AB63" i="1"/>
  <c r="AB62" i="1"/>
  <c r="AH62" i="1" s="1"/>
  <c r="AB61" i="1"/>
  <c r="AB60" i="1"/>
  <c r="AH60" i="1" s="1"/>
  <c r="AB59" i="1"/>
  <c r="AH59" i="1" s="1"/>
  <c r="AB58" i="1"/>
  <c r="AH58" i="1" s="1"/>
  <c r="AB57" i="1"/>
  <c r="AB56" i="1"/>
  <c r="AH56" i="1" s="1"/>
  <c r="AB55" i="1"/>
  <c r="AB54" i="1"/>
  <c r="AH54" i="1" s="1"/>
  <c r="AB53" i="1"/>
  <c r="AB52" i="1"/>
  <c r="AH52" i="1" s="1"/>
  <c r="AB51" i="1"/>
  <c r="AH51" i="1" s="1"/>
  <c r="AB50" i="1"/>
  <c r="AH50" i="1" s="1"/>
  <c r="AB49" i="1"/>
  <c r="AB48" i="1"/>
  <c r="AH48" i="1" s="1"/>
  <c r="AB47" i="1"/>
  <c r="AB46" i="1"/>
  <c r="AH46" i="1" s="1"/>
  <c r="AB45" i="1"/>
  <c r="AB44" i="1"/>
  <c r="AH44" i="1" s="1"/>
  <c r="AB43" i="1"/>
  <c r="AB42" i="1"/>
  <c r="AB41" i="1"/>
  <c r="AC41" i="1" s="1"/>
  <c r="AB40" i="1"/>
  <c r="AB39" i="1"/>
  <c r="AC39" i="1" s="1"/>
  <c r="AB38" i="1"/>
  <c r="AB37" i="1"/>
  <c r="AC37" i="1" s="1"/>
  <c r="AB36" i="1"/>
  <c r="AB35" i="1"/>
  <c r="AB34" i="1"/>
  <c r="AB33" i="1"/>
  <c r="AB32" i="1"/>
  <c r="AB31" i="1"/>
  <c r="AB30" i="1"/>
  <c r="AB29" i="1"/>
  <c r="AB28" i="1"/>
  <c r="AB27" i="1"/>
  <c r="AH27" i="1" s="1"/>
  <c r="Y20" i="1"/>
  <c r="X20" i="1"/>
  <c r="W20" i="1"/>
  <c r="V20" i="1"/>
  <c r="U20" i="1"/>
  <c r="T20" i="1"/>
  <c r="S20" i="1"/>
  <c r="R20" i="1"/>
  <c r="Q20" i="1"/>
  <c r="P20" i="1"/>
  <c r="O20" i="1"/>
  <c r="N20" i="1"/>
  <c r="M20" i="1"/>
  <c r="L20" i="1"/>
  <c r="K20" i="1"/>
  <c r="J20" i="1"/>
  <c r="I20" i="1"/>
  <c r="H20" i="1"/>
  <c r="G20" i="1"/>
  <c r="F20" i="1"/>
  <c r="AA19" i="1"/>
  <c r="Y19" i="1"/>
  <c r="X19" i="1"/>
  <c r="W19" i="1"/>
  <c r="V19" i="1"/>
  <c r="U19" i="1"/>
  <c r="T19" i="1"/>
  <c r="S19" i="1"/>
  <c r="R19" i="1"/>
  <c r="Q19" i="1"/>
  <c r="P19" i="1"/>
  <c r="O19" i="1"/>
  <c r="N19" i="1"/>
  <c r="M19" i="1"/>
  <c r="L19" i="1"/>
  <c r="K19" i="1"/>
  <c r="J19" i="1"/>
  <c r="I19" i="1"/>
  <c r="H19" i="1"/>
  <c r="G19" i="1"/>
  <c r="F19" i="1"/>
  <c r="AG16" i="1"/>
  <c r="AB16" i="1"/>
  <c r="AH16" i="1" s="1"/>
  <c r="AB15" i="1"/>
  <c r="AH15" i="1" s="1"/>
  <c r="AG14" i="1"/>
  <c r="AB14" i="1"/>
  <c r="AH14" i="1" s="1"/>
  <c r="AB13" i="1"/>
  <c r="AH13" i="1" s="1"/>
  <c r="AB12" i="1"/>
  <c r="AH12" i="1" s="1"/>
  <c r="AG11" i="1"/>
  <c r="AB11" i="1"/>
  <c r="AH11" i="1" s="1"/>
  <c r="AB10" i="1"/>
  <c r="AH10" i="1" s="1"/>
  <c r="AB9" i="1"/>
  <c r="AH9" i="1" s="1"/>
  <c r="AB8" i="1"/>
  <c r="AC45" i="1" l="1"/>
  <c r="AH45" i="1"/>
  <c r="AC49" i="1"/>
  <c r="AH49" i="1"/>
  <c r="AI49" i="1" s="1"/>
  <c r="AK49" i="1" s="1"/>
  <c r="AC57" i="1"/>
  <c r="AH57" i="1"/>
  <c r="AI57" i="1" s="1"/>
  <c r="AK57" i="1" s="1"/>
  <c r="AC53" i="1"/>
  <c r="AH53" i="1"/>
  <c r="AI53" i="1" s="1"/>
  <c r="AK53" i="1" s="1"/>
  <c r="AC61" i="1"/>
  <c r="AH61" i="1"/>
  <c r="AI61" i="1" s="1"/>
  <c r="AK61" i="1" s="1"/>
  <c r="AC47" i="1"/>
  <c r="AH47" i="1"/>
  <c r="AC55" i="1"/>
  <c r="AH55" i="1"/>
  <c r="AI55" i="1" s="1"/>
  <c r="AK55" i="1" s="1"/>
  <c r="AC63" i="1"/>
  <c r="AH63" i="1"/>
  <c r="AI63" i="1" s="1"/>
  <c r="AK63" i="1" s="1"/>
  <c r="AC36" i="1"/>
  <c r="AC33" i="1"/>
  <c r="AI33" i="1"/>
  <c r="AC31" i="1"/>
  <c r="AC29" i="1"/>
  <c r="AH8" i="1"/>
  <c r="AC8" i="1"/>
  <c r="AC28" i="1"/>
  <c r="AI28" i="1"/>
  <c r="AC15" i="1"/>
  <c r="AC13" i="1"/>
  <c r="AC12" i="1"/>
  <c r="AC27" i="1"/>
  <c r="AI27" i="1"/>
  <c r="AI37" i="1"/>
  <c r="AK37" i="1" s="1"/>
  <c r="AI35" i="1"/>
  <c r="AC54" i="1"/>
  <c r="AC38" i="1"/>
  <c r="AI42" i="1"/>
  <c r="AI43" i="1"/>
  <c r="AI51" i="1"/>
  <c r="AI58" i="1"/>
  <c r="AI36" i="1"/>
  <c r="AC59" i="1"/>
  <c r="AC17" i="1"/>
  <c r="AC44" i="1"/>
  <c r="AC58" i="1"/>
  <c r="AI38" i="1"/>
  <c r="AC42" i="1"/>
  <c r="AC52" i="1"/>
  <c r="AI29" i="1"/>
  <c r="AC34" i="1"/>
  <c r="AC43" i="1"/>
  <c r="AC46" i="1"/>
  <c r="AI34" i="1"/>
  <c r="AI46" i="1"/>
  <c r="AI50" i="1"/>
  <c r="AI31" i="1"/>
  <c r="AK31" i="1" s="1"/>
  <c r="AC50" i="1"/>
  <c r="AK50" i="1" s="1"/>
  <c r="AI52" i="1"/>
  <c r="AI54" i="1"/>
  <c r="AC60" i="1"/>
  <c r="AC62" i="1"/>
  <c r="AI39" i="1"/>
  <c r="AK39" i="1" s="1"/>
  <c r="AI60" i="1"/>
  <c r="AI62" i="1"/>
  <c r="AC35" i="1"/>
  <c r="AI47" i="1"/>
  <c r="AK47" i="1" s="1"/>
  <c r="AC10" i="1"/>
  <c r="AC30" i="1"/>
  <c r="AI45" i="1"/>
  <c r="AK45" i="1" s="1"/>
  <c r="AC51" i="1"/>
  <c r="AI59" i="1"/>
  <c r="AI30" i="1"/>
  <c r="AI44" i="1"/>
  <c r="AB19" i="1"/>
  <c r="AC9" i="1"/>
  <c r="AC14" i="1"/>
  <c r="AC16" i="1"/>
  <c r="AC11" i="1"/>
  <c r="AB66" i="1"/>
  <c r="AC32" i="1"/>
  <c r="AC40" i="1"/>
  <c r="AC48" i="1"/>
  <c r="AC56" i="1"/>
  <c r="AC64" i="1"/>
  <c r="AI32" i="1"/>
  <c r="AI40" i="1"/>
  <c r="AI48" i="1"/>
  <c r="AI56" i="1"/>
  <c r="AI64" i="1"/>
  <c r="AI41" i="1"/>
  <c r="AK41" i="1" s="1"/>
  <c r="AK42" i="1" l="1"/>
  <c r="AK56" i="1"/>
  <c r="AK33" i="1"/>
  <c r="AK35" i="1"/>
  <c r="AK60" i="1"/>
  <c r="AK62" i="1"/>
  <c r="AK58" i="1"/>
  <c r="AK29" i="1"/>
  <c r="AK36" i="1"/>
  <c r="AK59" i="1"/>
  <c r="AK51" i="1"/>
  <c r="AK34" i="1"/>
  <c r="AK48" i="1"/>
  <c r="AK40" i="1"/>
  <c r="AK46" i="1"/>
  <c r="AK30" i="1"/>
  <c r="AK64" i="1"/>
  <c r="AK32" i="1"/>
  <c r="AK43" i="1"/>
  <c r="AK52" i="1"/>
  <c r="AK44" i="1"/>
  <c r="AK38" i="1"/>
  <c r="AK54" i="1"/>
  <c r="AK28" i="1"/>
  <c r="AK27" i="1"/>
  <c r="AI14" i="1"/>
  <c r="AK14" i="1" s="1"/>
  <c r="AI15" i="1"/>
  <c r="AK15" i="1" s="1"/>
  <c r="AI9" i="1"/>
  <c r="AK9" i="1" s="1"/>
  <c r="AI17" i="1"/>
  <c r="AK17" i="1" s="1"/>
  <c r="AI11" i="1"/>
  <c r="AK11" i="1" s="1"/>
  <c r="AI12" i="1"/>
  <c r="AK12" i="1" s="1"/>
  <c r="AI13" i="1"/>
  <c r="AK13" i="1" s="1"/>
  <c r="AI8" i="1"/>
  <c r="AK8" i="1" s="1"/>
  <c r="AI16" i="1"/>
  <c r="AK16" i="1" s="1"/>
  <c r="AI10" i="1"/>
  <c r="AK10" i="1" s="1"/>
  <c r="AC66" i="1"/>
  <c r="AH66" i="1"/>
  <c r="AC19" i="1"/>
  <c r="AI66" i="1"/>
  <c r="AH19" i="1"/>
  <c r="C20" i="6" l="1"/>
  <c r="AI74" i="1"/>
  <c r="AJ19" i="1"/>
  <c r="C19" i="6"/>
  <c r="AI73" i="1"/>
  <c r="AC69" i="1"/>
  <c r="AK66" i="1"/>
  <c r="AK74" i="1" s="1"/>
  <c r="AI19" i="1"/>
  <c r="AG19" i="1"/>
  <c r="C21" i="6" l="1"/>
  <c r="C24" i="6" s="1"/>
  <c r="AL74" i="1"/>
  <c r="AJ73" i="1"/>
  <c r="AJ76" i="1" s="1"/>
  <c r="AI76" i="1"/>
  <c r="AK19" i="1"/>
  <c r="AK73" i="1" s="1"/>
  <c r="AK76" i="1" s="1"/>
  <c r="AL73" i="1" l="1"/>
  <c r="AL76" i="1" s="1"/>
</calcChain>
</file>

<file path=xl/sharedStrings.xml><?xml version="1.0" encoding="utf-8"?>
<sst xmlns="http://schemas.openxmlformats.org/spreadsheetml/2006/main" count="173" uniqueCount="137">
  <si>
    <t>&lt;- unhide here for more columns</t>
  </si>
  <si>
    <t>FOR INTERNAL EI USE ONLY</t>
  </si>
  <si>
    <t>Total cost</t>
  </si>
  <si>
    <t>Salary based on Payslip provided to EI (over-write)</t>
  </si>
  <si>
    <t>Approved num days 
(over-write)</t>
  </si>
  <si>
    <t>Deferred 
(Manual Entry)</t>
  </si>
  <si>
    <t>Disallowed (Calculated)</t>
  </si>
  <si>
    <t>Not Paid By Grantee</t>
  </si>
  <si>
    <t>Contractor</t>
  </si>
  <si>
    <t>Salaries Differ</t>
  </si>
  <si>
    <t>Missing Payslip - deferred</t>
  </si>
  <si>
    <t>Yes</t>
  </si>
  <si>
    <t>No</t>
  </si>
  <si>
    <t>Total days</t>
  </si>
  <si>
    <t>Days allowed</t>
  </si>
  <si>
    <t>Max daily rate</t>
  </si>
  <si>
    <t>Total Costs</t>
  </si>
  <si>
    <t>Allowed Rate</t>
  </si>
  <si>
    <t>&lt;- unhide rows here if required</t>
  </si>
  <si>
    <t xml:space="preserve">Number of days listed above: </t>
  </si>
  <si>
    <t>Invoice No.</t>
  </si>
  <si>
    <t>SUMMARY OF EXPENDITURE</t>
  </si>
  <si>
    <t>Claimed by Client</t>
  </si>
  <si>
    <t>Deferred</t>
  </si>
  <si>
    <t>Disallowed</t>
  </si>
  <si>
    <t>Recommended for Payment</t>
  </si>
  <si>
    <t>TOTALS</t>
  </si>
  <si>
    <t>1. Salary Costs</t>
  </si>
  <si>
    <t>2. Consultant Costs</t>
  </si>
  <si>
    <t xml:space="preserve">Max Daily rate for staff </t>
  </si>
  <si>
    <t>Total days in this claim</t>
  </si>
  <si>
    <t>1. Salary Costs for this claim</t>
  </si>
  <si>
    <t xml:space="preserve">2. External Consultancy Costs </t>
  </si>
  <si>
    <t>External Consultant</t>
  </si>
  <si>
    <t xml:space="preserve">Totals Costs: </t>
  </si>
  <si>
    <t>Num staff with costs</t>
  </si>
  <si>
    <t>Job Title</t>
  </si>
  <si>
    <t>LeanPlus Project Activities:</t>
  </si>
  <si>
    <t>Salary Costs</t>
  </si>
  <si>
    <t>I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</si>
  <si>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</si>
  <si>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</si>
  <si>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Project No: (ref Letter of Offer)</t>
  </si>
  <si>
    <t>Yours faithfully</t>
  </si>
  <si>
    <t xml:space="preserve">I confirm that: </t>
  </si>
  <si>
    <t>State Title:</t>
  </si>
  <si>
    <t>Insert Signature:</t>
  </si>
  <si>
    <t>External Consultant Costs</t>
  </si>
  <si>
    <t>Grant Rate %</t>
  </si>
  <si>
    <t>a)    I have complied with our own data protection obligations in respect of the personal data that I supply to Enterprise Ireland and that I am entitled to disclose such personal data to Enterprise Ireland; and</t>
  </si>
  <si>
    <t>Grant Amount:</t>
  </si>
  <si>
    <t>Progress Report</t>
  </si>
  <si>
    <t>Bank Details</t>
  </si>
  <si>
    <t>Invoices</t>
  </si>
  <si>
    <t>Payslips</t>
  </si>
  <si>
    <t>Tax Clearance</t>
  </si>
  <si>
    <t>Items Attached to Claim</t>
  </si>
  <si>
    <t>Required</t>
  </si>
  <si>
    <t>Copy of Consultant’s Invoices. Invoices must clearly state the work undertaken, daily rate and number of days.</t>
  </si>
  <si>
    <t>The Items below should be submitted with your claim</t>
  </si>
  <si>
    <r>
      <t>Tax Clearance must be valid on submission &amp; payment of grant claim</t>
    </r>
    <r>
      <rPr>
        <sz val="10"/>
        <color theme="1"/>
        <rFont val="Arial"/>
        <family val="2"/>
      </rPr>
      <t>.  Please input PPSN/Tax Reference Number (TRN) &amp; Tax Clearance Access Number (TCAN) for verification.</t>
    </r>
  </si>
  <si>
    <t>TCAN:</t>
  </si>
  <si>
    <r>
      <t>PPSN/TRN</t>
    </r>
    <r>
      <rPr>
        <sz val="10"/>
        <color theme="1"/>
        <rFont val="Arial"/>
        <family val="2"/>
      </rPr>
      <t xml:space="preserve"> :</t>
    </r>
  </si>
  <si>
    <t>Ensure that email is forwarded as instructed if applicable</t>
  </si>
  <si>
    <t>Details of person responsible for company claim</t>
  </si>
  <si>
    <t>Name:</t>
  </si>
  <si>
    <t>Email Address:</t>
  </si>
  <si>
    <r>
      <t xml:space="preserve">Failure to submit any of the required documents will result in the claim being returned with the </t>
    </r>
    <r>
      <rPr>
        <u/>
        <sz val="10"/>
        <rFont val="Arial"/>
        <family val="2"/>
      </rPr>
      <t>missing</t>
    </r>
    <r>
      <rPr>
        <sz val="10"/>
        <rFont val="Arial"/>
        <family val="2"/>
      </rPr>
      <t xml:space="preserve"> items marked.</t>
    </r>
  </si>
  <si>
    <t>IndustryGrantClaims@enterprise-ireland.com</t>
  </si>
  <si>
    <t>Claim No:</t>
  </si>
  <si>
    <t>Grantee Company Name:</t>
  </si>
  <si>
    <t>Email this completed document and supporting documentation to</t>
  </si>
  <si>
    <t>LeanPlus</t>
  </si>
  <si>
    <t>Cells below are auto populated from Claim Detail tab, do not edit</t>
  </si>
  <si>
    <t>Note: Maximum of two claims permitted</t>
  </si>
  <si>
    <t>Grant Rate:</t>
  </si>
  <si>
    <t>Total:</t>
  </si>
  <si>
    <t>Expenditure</t>
  </si>
  <si>
    <t>Calculated 
eligible costs</t>
  </si>
  <si>
    <t>total eligible costs</t>
  </si>
  <si>
    <t>total deferred</t>
  </si>
  <si>
    <t>total disallowed</t>
  </si>
  <si>
    <t>Grant Rate %: (ref Letter of Offer)</t>
  </si>
  <si>
    <t>Grant admin comment</t>
  </si>
  <si>
    <t>Programme management comment</t>
  </si>
  <si>
    <t xml:space="preserve">Number of project team members: </t>
  </si>
  <si>
    <t>Note that a maximum of 250 days can be claimed in total for all claims and a maximum of 100 days for any one person</t>
  </si>
  <si>
    <t>Days in Previous claims*</t>
  </si>
  <si>
    <t>* Must be completed for all second claims</t>
  </si>
  <si>
    <t xml:space="preserve">Number of project team days: </t>
  </si>
  <si>
    <t>Director Statement</t>
  </si>
  <si>
    <t>Use the columns here to enter the high level activities under the project and then the number of days for each activity - staff days in section 1 and consultancy days in section 2</t>
  </si>
  <si>
    <t>Enter the number of days allocated to each activity from Row 2</t>
  </si>
  <si>
    <t>Director Statement: Please print on headed paper, sign, scan and return with the claim</t>
  </si>
  <si>
    <t>Claim No: (1 or 2 please indicate)</t>
  </si>
  <si>
    <t>Select…</t>
  </si>
  <si>
    <t>Please confirm…</t>
  </si>
  <si>
    <t>Project team member name</t>
  </si>
  <si>
    <t>ONLY staff on the grantee payroll eligible - confirm:</t>
  </si>
  <si>
    <t>In the email subject line write: “LeanPlus / Company name / Project number”</t>
  </si>
  <si>
    <t>Max Salary rate for staff (based on 232 working days per year)</t>
  </si>
  <si>
    <t>Approved num days
 (over-write)</t>
  </si>
  <si>
    <t>bank.confirmation@enterprise-ireland.com</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</si>
  <si>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</si>
  <si>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 xml:space="preserve">attaching a redacted bank statement, which clearly shows:	
1.     Grantee Company Name (as per Letter of Offer)	
2.     Bank Name	
3.     IBAN	
Noting that, a member of our Finance Team may contact you to confirm the last 4 digits of your IBAN.	</t>
  </si>
  <si>
    <r>
      <t>Consultant</t>
    </r>
    <r>
      <rPr>
        <sz val="10"/>
        <color rgb="FF000000"/>
        <rFont val="Arial"/>
        <family val="2"/>
      </rPr>
      <t xml:space="preserve">: 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above.
</t>
    </r>
    <r>
      <rPr>
        <b/>
        <sz val="10"/>
        <color rgb="FF000000"/>
        <rFont val="Arial"/>
        <family val="2"/>
      </rPr>
      <t>Staff Members</t>
    </r>
    <r>
      <rPr>
        <sz val="10"/>
        <color rgb="FF000000"/>
        <rFont val="Arial"/>
        <family val="2"/>
      </rPr>
      <t xml:space="preserve">: Grantee Company Bank Statement for period of payslip supplied.  For </t>
    </r>
    <r>
      <rPr>
        <b/>
        <sz val="10"/>
        <color rgb="FF000000"/>
        <rFont val="Arial"/>
        <family val="2"/>
      </rPr>
      <t>batch payments</t>
    </r>
    <r>
      <rPr>
        <sz val="10"/>
        <color rgb="FF000000"/>
        <rFont val="Arial"/>
        <family val="2"/>
      </rPr>
      <t xml:space="preserve">, a payroll listing clearly showing staff name, net amounts and batch total will also be required.
</t>
    </r>
    <r>
      <rPr>
        <b/>
        <sz val="10"/>
        <color rgb="FF000000"/>
        <rFont val="Arial"/>
        <family val="2"/>
      </rPr>
      <t>*N.B. When printing out online bank statements to be scanned as proof of payment, please ensure that the account number and the Grantee’s name are clearly showing on the statement.</t>
    </r>
  </si>
  <si>
    <t>Confirmation of Payment by the Grantee Company for expenditure items claimed.</t>
  </si>
  <si>
    <t>Completed Progress Report on template provided.</t>
  </si>
  <si>
    <t>The expenditure details from the claim form tab will be copied across to the Director Statement. 
Please print the Director Statement on company headed paper, sign, scan and email back with the claim.</t>
  </si>
  <si>
    <t>Checklist and Claim Form</t>
  </si>
  <si>
    <t>Use a separate line for each person. Note that ONLY staff on the grantee payroll are eligible for support.</t>
  </si>
  <si>
    <r>
      <t>In the table below, enter the number of days allocated to each activity (from Row 2) for each project team member</t>
    </r>
    <r>
      <rPr>
        <b/>
        <u/>
        <sz val="10"/>
        <rFont val="Arial"/>
        <family val="2"/>
      </rPr>
      <t xml:space="preserve"> in this claim</t>
    </r>
    <r>
      <rPr>
        <b/>
        <sz val="10"/>
        <rFont val="Arial"/>
        <family val="2"/>
      </rPr>
      <t xml:space="preserve">. </t>
    </r>
  </si>
  <si>
    <r>
      <t xml:space="preserve">Eligible base Salary 
</t>
    </r>
    <r>
      <rPr>
        <b/>
        <sz val="8"/>
        <rFont val="Arial"/>
        <family val="2"/>
      </rPr>
      <t>(max annual €46,400)</t>
    </r>
  </si>
  <si>
    <t>Revision Date:</t>
  </si>
  <si>
    <t xml:space="preserve">N.B. As part of continous improvement, revisions are regularly made to our claim forms. Do not use a saved copy. Always download from: </t>
  </si>
  <si>
    <t xml:space="preserve">https://www.enterprise-ireland.com/en/Process/Companies/  </t>
  </si>
  <si>
    <t>Checklist for Claim</t>
  </si>
  <si>
    <t>•  Ensure that the checklist is carefully read and that all required back up documentation for your claim is submitted.
•  To avoid documents being returned for clarification, all supporting documentation should be saved with the corresponding item number on the claim form.</t>
  </si>
  <si>
    <t>Claim Form &amp; Director Statement</t>
  </si>
  <si>
    <t>Consultancy Fees</t>
  </si>
  <si>
    <t>• A Progress report must be completed and submitted with each claim. The Progress report template can be downloaded from the LeanPlus Grant claim page.</t>
  </si>
  <si>
    <t>Item No.</t>
  </si>
  <si>
    <t>Instructions to complete claim for LeanPlus</t>
  </si>
  <si>
    <t>In column A, number each line item.  This Item no. should be written on all supporting documents for cross referencing purposes.</t>
  </si>
  <si>
    <r>
      <t xml:space="preserve">Daily Rate
</t>
    </r>
    <r>
      <rPr>
        <b/>
        <sz val="8"/>
        <rFont val="Arial"/>
        <family val="2"/>
      </rPr>
      <t>(Max €900)</t>
    </r>
  </si>
  <si>
    <r>
      <t xml:space="preserve">Invoice Amount
</t>
    </r>
    <r>
      <rPr>
        <b/>
        <sz val="8"/>
        <rFont val="Arial"/>
        <family val="2"/>
      </rPr>
      <t>(excluding VAT)</t>
    </r>
  </si>
  <si>
    <r>
      <rPr>
        <b/>
        <sz val="12"/>
        <color theme="1"/>
        <rFont val="Calibri"/>
        <family val="2"/>
        <scheme val="minor"/>
      </rPr>
      <t xml:space="preserve">Note: </t>
    </r>
    <r>
      <rPr>
        <sz val="12"/>
        <color theme="1"/>
        <rFont val="Calibri"/>
        <family val="2"/>
        <scheme val="minor"/>
      </rPr>
      <t xml:space="preserve">
</t>
    </r>
    <r>
      <rPr>
        <sz val="12"/>
        <color theme="1"/>
        <rFont val="Calibri"/>
        <family val="2"/>
      </rPr>
      <t>•  External daily rates may vary, but Enterprise Ireland support is limited to the first €900 per day including all travel and other costs.  Note that no daily rate greater than €900 can be inputted in to the claim form</t>
    </r>
    <r>
      <rPr>
        <sz val="12"/>
        <color theme="1"/>
        <rFont val="Calibri"/>
        <family val="2"/>
        <scheme val="minor"/>
      </rPr>
      <t xml:space="preserve">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no. that it corresponds with.</t>
    </r>
  </si>
  <si>
    <t>Complete the Lean Plus Claim Form &amp; Director Statement as instructed. Print, sign, scan the Director Statement. Return the pdf document, the Excel claim, progress report and supporting documentation to:</t>
  </si>
  <si>
    <t>External daily rates may vary, but Enterprise Ireland support is limited to the first €900 per day including all travel and other costs</t>
  </si>
  <si>
    <t>Note that Enterprise Ireland may request additional detail on the activities carried out</t>
  </si>
  <si>
    <t xml:space="preserve">Completed and returned with all documents by email. </t>
  </si>
  <si>
    <t>To be signed by Managing Director or one Director who is making this declaration on behalf of the company.</t>
  </si>
  <si>
    <r>
      <rPr>
        <sz val="10"/>
        <rFont val="Arial"/>
        <family val="2"/>
      </rPr>
      <t xml:space="preserve">b)    I will ensure that a copy of Enterprise Ireland’s data protection notice (available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</si>
  <si>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In accordance with the above Project Number under which a LeanPlus Grant was approved for the above-mentioned Grantee Company, I hereby apply the grant amount detailed below.
The following amounts have been incurred and paid by the Grantee Company to date, are exclusive of VAT, employer’s contribution to Pay Related Social Insurance and Wage Subsidies and are in accordance with the books and records of the Grantee Company.</t>
  </si>
  <si>
    <t>Date:</t>
  </si>
  <si>
    <r>
      <rPr>
        <b/>
        <sz val="12"/>
        <rFont val="Calibri"/>
        <family val="2"/>
        <scheme val="minor"/>
      </rPr>
      <t>Note:</t>
    </r>
    <r>
      <rPr>
        <sz val="12"/>
        <rFont val="Calibri"/>
        <family val="2"/>
        <scheme val="minor"/>
      </rPr>
      <t xml:space="preserve">
•  Only staff on the Grantee payroll are eligible for support.
•  Annual Base Salary excludes employers PRSI, bonus and commission and is capped at €46,400 per annum, per person.  Note that no salary greater than €46,400 can be
    inputted in to the claim form.
•  Grants are calculated Net of any Government wage subsidy
•  Days worked is based on a standard formula of 232 working days in a year.
•  Each entry must be given an "Item No." Please ensure that the corresponding payslips, bank statements etc. are clearly marked with the item no. that it corresponds 
    with.
</t>
    </r>
  </si>
  <si>
    <t>Please submit a copy of a payslip, relating to the period of the claim for the employee(s) being claimed, and corresponding proof of payment i.e.bank statement (for batch payments, payroll listing is also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</si>
</sst>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_(&quot;€&quot;* #,##0.00_);_(&quot;€&quot;* \(#,##0.00\);_(&quot;€&quot;* &quot;-&quot;??_);_(@_)"/>
  </numFmts>
  <fonts count="67"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theme="0"/>
      <name val="Calibri"/>
      <family val="2"/>
      <scheme val="minor"/>
    </font>
    <font>
      <sz val="10"/>
      <name val="Arial"/>
      <family val="2"/>
    </font>
    <font>
      <sz val="10"/>
      <color theme="0"/>
      <name val="Arial"/>
      <family val="2"/>
    </font>
    <font>
      <sz val="9"/>
      <color theme="1"/>
      <name val="Arial"/>
      <family val="2"/>
    </font>
    <font>
      <sz val="8"/>
      <name val="Arial"/>
      <family val="2"/>
    </font>
    <font>
      <b/>
      <sz val="10"/>
      <name val="Arial"/>
      <family val="2"/>
    </font>
    <font>
      <b/>
      <sz val="26"/>
      <color rgb="FF006100"/>
      <name val="Calibri"/>
      <family val="2"/>
      <scheme val="minor"/>
    </font>
    <font>
      <b/>
      <sz val="11"/>
      <color theme="0"/>
      <name val="Arial"/>
      <family val="2"/>
    </font>
    <font>
      <b/>
      <sz val="10"/>
      <color theme="1"/>
      <name val="Arial"/>
      <family val="2"/>
    </font>
    <font>
      <b/>
      <sz val="10"/>
      <color theme="0"/>
      <name val="Arial"/>
      <family val="2"/>
    </font>
    <font>
      <b/>
      <sz val="9"/>
      <color rgb="FFFA7D00"/>
      <name val="Calibri"/>
      <family val="2"/>
      <scheme val="minor"/>
    </font>
    <font>
      <sz val="7"/>
      <name val="Arial"/>
      <family val="2"/>
    </font>
    <font>
      <sz val="9"/>
      <name val="Arial"/>
      <family val="2"/>
    </font>
    <font>
      <b/>
      <sz val="9"/>
      <name val="Arial"/>
      <family val="2"/>
    </font>
    <font>
      <b/>
      <sz val="12"/>
      <color theme="0"/>
      <name val="Calibri"/>
      <family val="2"/>
      <scheme val="minor"/>
    </font>
    <font>
      <sz val="12"/>
      <name val="Arial"/>
      <family val="2"/>
    </font>
    <font>
      <sz val="18"/>
      <name val="Arial"/>
      <family val="2"/>
    </font>
    <font>
      <sz val="8"/>
      <name val="Calibri"/>
      <family val="2"/>
      <scheme val="minor"/>
    </font>
    <font>
      <u/>
      <sz val="11"/>
      <color theme="10"/>
      <name val="Calibri"/>
      <family val="2"/>
      <scheme val="minor"/>
    </font>
    <font>
      <sz val="10"/>
      <color theme="1"/>
      <name val="Arial"/>
      <family val="2"/>
    </font>
    <font>
      <u/>
      <sz val="10"/>
      <name val="Arial"/>
      <family val="2"/>
    </font>
    <font>
      <b/>
      <i/>
      <sz val="10"/>
      <color theme="1"/>
      <name val="Arial"/>
      <family val="2"/>
    </font>
    <font>
      <sz val="10"/>
      <color rgb="FFFF0000"/>
      <name val="Wingdings"/>
      <charset val="2"/>
    </font>
    <font>
      <b/>
      <sz val="10"/>
      <color rgb="FF000000"/>
      <name val="Arial"/>
      <family val="2"/>
    </font>
    <font>
      <sz val="10"/>
      <color rgb="FF000000"/>
      <name val="Arial"/>
      <family val="2"/>
    </font>
    <font>
      <b/>
      <sz val="10"/>
      <color rgb="FF0000E1"/>
      <name val="Arial"/>
      <family val="2"/>
    </font>
    <font>
      <b/>
      <u/>
      <sz val="10"/>
      <color rgb="FF0000E1"/>
      <name val="Arial"/>
      <family val="2"/>
    </font>
    <font>
      <sz val="14"/>
      <color theme="1"/>
      <name val="Calibri"/>
      <family val="2"/>
      <scheme val="minor"/>
    </font>
    <font>
      <b/>
      <sz val="10"/>
      <color rgb="FFFA7D00"/>
      <name val="Arial"/>
      <family val="2"/>
    </font>
    <font>
      <sz val="11"/>
      <name val="Arial"/>
      <family val="2"/>
    </font>
    <font>
      <i/>
      <sz val="10"/>
      <color theme="1"/>
      <name val="Arial"/>
      <family val="2"/>
    </font>
    <font>
      <sz val="11"/>
      <name val="Calibri"/>
      <family val="2"/>
      <scheme val="minor"/>
    </font>
    <font>
      <b/>
      <u/>
      <sz val="11"/>
      <color rgb="FF0000E1"/>
      <name val="Calibri"/>
      <family val="2"/>
      <scheme val="minor"/>
    </font>
    <font>
      <b/>
      <u/>
      <sz val="12"/>
      <color rgb="FF0000E1"/>
      <name val="Calibri"/>
      <family val="2"/>
      <scheme val="minor"/>
    </font>
    <font>
      <b/>
      <sz val="11"/>
      <color theme="1"/>
      <name val="Calibri"/>
      <family val="2"/>
      <scheme val="minor"/>
    </font>
    <font>
      <b/>
      <sz val="14"/>
      <name val="Calibri"/>
      <family val="2"/>
      <scheme val="minor"/>
    </font>
    <font>
      <b/>
      <sz val="11"/>
      <name val="Arial"/>
      <family val="2"/>
    </font>
    <font>
      <b/>
      <u/>
      <sz val="10"/>
      <name val="Arial"/>
      <family val="2"/>
    </font>
    <font>
      <b/>
      <i/>
      <sz val="10"/>
      <name val="Arial"/>
      <family val="2"/>
    </font>
    <font>
      <i/>
      <sz val="10"/>
      <name val="Arial"/>
      <family val="2"/>
    </font>
    <font>
      <b/>
      <sz val="11"/>
      <name val="Calibri"/>
      <family val="2"/>
      <scheme val="minor"/>
    </font>
    <font>
      <b/>
      <sz val="9"/>
      <name val="Calibri"/>
      <family val="2"/>
      <scheme val="minor"/>
    </font>
    <font>
      <b/>
      <i/>
      <sz val="11"/>
      <name val="Arial"/>
      <family val="2"/>
    </font>
    <font>
      <i/>
      <sz val="9"/>
      <name val="Arial"/>
      <family val="2"/>
    </font>
    <font>
      <b/>
      <sz val="8"/>
      <name val="Arial"/>
      <family val="2"/>
    </font>
    <font>
      <b/>
      <sz val="20"/>
      <color theme="1"/>
      <name val="Calibri"/>
      <family val="2"/>
      <scheme val="minor"/>
    </font>
    <font>
      <b/>
      <sz val="14"/>
      <color theme="1"/>
      <name val="Calibri"/>
      <family val="2"/>
      <scheme val="minor"/>
    </font>
    <font>
      <b/>
      <sz val="12"/>
      <name val="Calibri"/>
      <family val="2"/>
      <scheme val="minor"/>
    </font>
    <font>
      <b/>
      <sz val="10"/>
      <name val="Calibri"/>
      <family val="2"/>
      <scheme val="minor"/>
    </font>
    <font>
      <b/>
      <sz val="12"/>
      <color theme="1"/>
      <name val="Calibri"/>
      <family val="2"/>
      <scheme val="minor"/>
    </font>
    <font>
      <sz val="12"/>
      <color theme="1"/>
      <name val="Calibri"/>
      <family val="2"/>
      <scheme val="minor"/>
    </font>
    <font>
      <b/>
      <sz val="12"/>
      <color rgb="FF0000E1"/>
      <name val="Calibri"/>
      <family val="2"/>
      <scheme val="minor"/>
    </font>
    <font>
      <sz val="12"/>
      <color rgb="FF0000E1"/>
      <name val="Calibri"/>
      <family val="2"/>
      <scheme val="minor"/>
    </font>
    <font>
      <sz val="10"/>
      <color rgb="FF0000E1"/>
      <name val="Calibri"/>
      <family val="2"/>
      <scheme val="minor"/>
    </font>
    <font>
      <b/>
      <u/>
      <sz val="12"/>
      <color theme="10"/>
      <name val="Calibri"/>
      <family val="2"/>
      <scheme val="minor"/>
    </font>
    <font>
      <sz val="10"/>
      <color rgb="FF0000E1"/>
      <name val="Arial"/>
      <family val="2"/>
    </font>
    <font>
      <sz val="11"/>
      <color rgb="FF0000E1"/>
      <name val="Calibri"/>
      <family val="2"/>
      <scheme val="minor"/>
    </font>
    <font>
      <sz val="12"/>
      <name val="Calibri"/>
      <family val="2"/>
      <scheme val="minor"/>
    </font>
    <font>
      <sz val="12"/>
      <color theme="1"/>
      <name val="Calibri"/>
      <family val="2"/>
    </font>
  </fonts>
  <fills count="1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theme="8" tint="-0.249977111117893"/>
        <bgColor indexed="64"/>
      </patternFill>
    </fill>
    <fill>
      <patternFill patternType="solid">
        <fgColor theme="5"/>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DC75"/>
        <bgColor indexed="64"/>
      </patternFill>
    </fill>
    <fill>
      <patternFill patternType="solid">
        <fgColor rgb="FF99FFCC"/>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mediumDashDotDot">
        <color auto="1"/>
      </left>
      <right style="hair">
        <color auto="1"/>
      </right>
      <top style="hair">
        <color auto="1"/>
      </top>
      <bottom style="hair">
        <color auto="1"/>
      </bottom>
      <diagonal/>
    </border>
    <border>
      <left/>
      <right style="thin">
        <color auto="1"/>
      </right>
      <top/>
      <bottom/>
      <diagonal/>
    </border>
    <border>
      <left style="thin">
        <color auto="1"/>
      </left>
      <right/>
      <top style="thin">
        <color auto="1"/>
      </top>
      <bottom/>
      <diagonal/>
    </border>
    <border>
      <left/>
      <right/>
      <top style="thin">
        <color indexed="64"/>
      </top>
      <bottom/>
      <diagonal/>
    </border>
    <border>
      <left/>
      <right style="medium">
        <color indexed="64"/>
      </right>
      <top style="medium">
        <color indexed="64"/>
      </top>
      <bottom style="medium">
        <color indexed="64"/>
      </bottom>
      <diagonal/>
    </border>
    <border>
      <left style="thin">
        <color auto="1"/>
      </left>
      <right/>
      <top/>
      <bottom/>
      <diagonal/>
    </border>
    <border>
      <left/>
      <right style="thin">
        <color rgb="FF7F7F7F"/>
      </right>
      <top style="medium">
        <color indexed="64"/>
      </top>
      <bottom style="thin">
        <color rgb="FF7F7F7F"/>
      </bottom>
      <diagonal/>
    </border>
    <border>
      <left/>
      <right style="hair">
        <color auto="1"/>
      </right>
      <top style="hair">
        <color auto="1"/>
      </top>
      <bottom style="hair">
        <color auto="1"/>
      </bottom>
      <diagonal/>
    </border>
    <border>
      <left/>
      <right/>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thin">
        <color auto="1"/>
      </bottom>
      <diagonal/>
    </border>
    <border>
      <left/>
      <right style="thin">
        <color rgb="FF7F7F7F"/>
      </right>
      <top style="thin">
        <color rgb="FF7F7F7F"/>
      </top>
      <bottom style="thin">
        <color rgb="FF7F7F7F"/>
      </bottom>
      <diagonal/>
    </border>
    <border>
      <left style="thin">
        <color rgb="FF7F7F7F"/>
      </left>
      <right style="thin">
        <color auto="1"/>
      </right>
      <top style="thin">
        <color rgb="FF7F7F7F"/>
      </top>
      <bottom style="thin">
        <color rgb="FF7F7F7F"/>
      </bottom>
      <diagonal/>
    </border>
    <border>
      <left/>
      <right style="hair">
        <color rgb="FF7F7F7F"/>
      </right>
      <top/>
      <bottom style="hair">
        <color auto="1"/>
      </bottom>
      <diagonal/>
    </border>
    <border>
      <left style="hair">
        <color rgb="FF7F7F7F"/>
      </left>
      <right/>
      <top/>
      <bottom style="hair">
        <color auto="1"/>
      </bottom>
      <diagonal/>
    </border>
    <border>
      <left/>
      <right style="thin">
        <color auto="1"/>
      </right>
      <top/>
      <bottom style="thin">
        <color auto="1"/>
      </bottom>
      <diagonal/>
    </border>
    <border>
      <left/>
      <right style="hair">
        <color rgb="FF7F7F7F"/>
      </right>
      <top/>
      <bottom style="thin">
        <color rgb="FF7F7F7F"/>
      </bottom>
      <diagonal/>
    </border>
    <border>
      <left style="hair">
        <color rgb="FF7F7F7F"/>
      </left>
      <right/>
      <top/>
      <bottom style="thin">
        <color rgb="FF7F7F7F"/>
      </bottom>
      <diagonal/>
    </border>
    <border>
      <left style="thin">
        <color rgb="FF7F7F7F"/>
      </left>
      <right style="thin">
        <color rgb="FF7F7F7F"/>
      </right>
      <top style="thin">
        <color rgb="FF7F7F7F"/>
      </top>
      <bottom style="thin">
        <color auto="1"/>
      </bottom>
      <diagonal/>
    </border>
    <border>
      <left style="thin">
        <color rgb="FF7F7F7F"/>
      </left>
      <right/>
      <top style="thin">
        <color rgb="FF7F7F7F"/>
      </top>
      <bottom style="thin">
        <color auto="1"/>
      </bottom>
      <diagonal/>
    </border>
    <border>
      <left/>
      <right/>
      <top style="thin">
        <color rgb="FF7F7F7F"/>
      </top>
      <bottom/>
      <diagonal/>
    </border>
    <border>
      <left style="medium">
        <color indexed="64"/>
      </left>
      <right style="medium">
        <color indexed="64"/>
      </right>
      <top style="medium">
        <color indexed="64"/>
      </top>
      <bottom style="medium">
        <color indexed="64"/>
      </bottom>
      <diagonal/>
    </border>
    <border>
      <left style="thin">
        <color auto="1"/>
      </left>
      <right style="hair">
        <color auto="1"/>
      </right>
      <top style="hair">
        <color auto="1"/>
      </top>
      <bottom style="hair">
        <color auto="1"/>
      </bottom>
      <diagonal/>
    </border>
    <border>
      <left/>
      <right style="thin">
        <color rgb="FF7F7F7F"/>
      </right>
      <top style="thin">
        <color rgb="FF7F7F7F"/>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style="thin">
        <color indexed="64"/>
      </left>
      <right style="thin">
        <color auto="1"/>
      </right>
      <top style="thin">
        <color auto="1"/>
      </top>
      <bottom/>
      <diagonal/>
    </border>
    <border>
      <left style="thin">
        <color indexed="64"/>
      </left>
      <right style="thin">
        <color auto="1"/>
      </right>
      <top/>
      <bottom style="thin">
        <color indexed="64"/>
      </bottom>
      <diagonal/>
    </border>
    <border>
      <left style="thin">
        <color indexed="64"/>
      </left>
      <right style="thin">
        <color auto="1"/>
      </right>
      <top/>
      <bottom/>
      <diagonal/>
    </border>
    <border>
      <left style="thin">
        <color auto="1"/>
      </left>
      <right/>
      <top/>
      <bottom style="thin">
        <color auto="1"/>
      </bottom>
      <diagonal/>
    </border>
    <border>
      <left/>
      <right/>
      <top/>
      <bottom style="thin">
        <color rgb="FF7F7F7F"/>
      </bottom>
      <diagonal/>
    </border>
    <border>
      <left style="thin">
        <color rgb="FF7F7F7F"/>
      </left>
      <right style="hair">
        <color rgb="FF7F7F7F"/>
      </right>
      <top style="hair">
        <color auto="1"/>
      </top>
      <bottom style="hair">
        <color auto="1"/>
      </bottom>
      <diagonal/>
    </border>
    <border>
      <left style="thin">
        <color rgb="FF7F7F7F"/>
      </left>
      <right style="hair">
        <color rgb="FF7F7F7F"/>
      </right>
      <top/>
      <bottom style="hair">
        <color auto="1"/>
      </bottom>
      <diagonal/>
    </border>
    <border>
      <left/>
      <right style="thin">
        <color auto="1"/>
      </right>
      <top style="thin">
        <color auto="1"/>
      </top>
      <bottom/>
      <diagonal/>
    </border>
  </borders>
  <cellStyleXfs count="15">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1" fillId="7" borderId="0" applyNumberFormat="0" applyBorder="0" applyAlignment="0" applyProtection="0"/>
    <xf numFmtId="0" fontId="9" fillId="0" borderId="0"/>
    <xf numFmtId="43" fontId="9" fillId="0" borderId="0" applyFont="0" applyFill="0" applyBorder="0" applyAlignment="0" applyProtection="0"/>
    <xf numFmtId="0" fontId="2" fillId="2" borderId="0" applyNumberFormat="0" applyBorder="0" applyAlignment="0" applyProtection="0"/>
    <xf numFmtId="0" fontId="8" fillId="6" borderId="0" applyNumberFormat="0" applyBorder="0" applyAlignment="0" applyProtection="0"/>
    <xf numFmtId="0" fontId="5" fillId="5" borderId="1" applyNumberFormat="0" applyAlignment="0" applyProtection="0"/>
    <xf numFmtId="0" fontId="26" fillId="0" borderId="0" applyNumberFormat="0" applyFill="0" applyBorder="0" applyAlignment="0" applyProtection="0"/>
    <xf numFmtId="0" fontId="9" fillId="0" borderId="0"/>
    <xf numFmtId="9" fontId="1" fillId="0" borderId="0" applyFont="0" applyFill="0" applyBorder="0" applyAlignment="0" applyProtection="0"/>
  </cellStyleXfs>
  <cellXfs count="371">
    <xf numFmtId="0" fontId="0" fillId="0" borderId="0" xfId="0"/>
    <xf numFmtId="0" fontId="10" fillId="0" borderId="0" xfId="7" applyFont="1" applyAlignment="1" applyProtection="1">
      <alignment horizontal="center" vertical="center" wrapText="1"/>
      <protection locked="0"/>
    </xf>
    <xf numFmtId="0" fontId="11" fillId="8" borderId="2" xfId="8" applyNumberFormat="1" applyFont="1" applyFill="1" applyBorder="1" applyAlignment="1" applyProtection="1">
      <alignment horizontal="center" vertical="center" wrapText="1"/>
      <protection locked="0"/>
    </xf>
    <xf numFmtId="0" fontId="11" fillId="8" borderId="3" xfId="8" applyNumberFormat="1" applyFont="1" applyFill="1" applyBorder="1" applyAlignment="1" applyProtection="1">
      <alignment horizontal="center" vertical="center" wrapText="1"/>
      <protection locked="0"/>
    </xf>
    <xf numFmtId="0" fontId="12" fillId="0" borderId="0" xfId="7" quotePrefix="1" applyFont="1" applyAlignment="1" applyProtection="1">
      <alignment vertical="top"/>
      <protection locked="0"/>
    </xf>
    <xf numFmtId="0" fontId="9" fillId="0" borderId="0" xfId="7" applyAlignment="1" applyProtection="1">
      <alignment horizontal="center" vertical="center" wrapText="1"/>
      <protection locked="0"/>
    </xf>
    <xf numFmtId="0" fontId="9" fillId="9" borderId="0" xfId="7" applyFill="1" applyAlignment="1" applyProtection="1">
      <alignment horizontal="center" vertical="center" wrapText="1"/>
      <protection locked="0"/>
    </xf>
    <xf numFmtId="0" fontId="14" fillId="2" borderId="0" xfId="9" applyFont="1" applyBorder="1" applyAlignment="1" applyProtection="1">
      <alignment horizontal="left" vertical="center"/>
      <protection locked="0"/>
    </xf>
    <xf numFmtId="0" fontId="0" fillId="0" borderId="0" xfId="0" applyProtection="1">
      <protection locked="0"/>
    </xf>
    <xf numFmtId="0" fontId="9" fillId="0" borderId="0" xfId="7" applyAlignment="1" applyProtection="1">
      <alignment vertical="center" wrapText="1"/>
      <protection locked="0"/>
    </xf>
    <xf numFmtId="0" fontId="9" fillId="9" borderId="0" xfId="7" applyFill="1" applyAlignment="1" applyProtection="1">
      <alignment vertical="center" wrapText="1"/>
      <protection locked="0"/>
    </xf>
    <xf numFmtId="0" fontId="9" fillId="0" borderId="0" xfId="7" applyProtection="1">
      <protection locked="0"/>
    </xf>
    <xf numFmtId="0" fontId="15" fillId="0" borderId="0" xfId="7" applyFont="1" applyAlignment="1" applyProtection="1">
      <alignment vertical="center"/>
      <protection locked="0"/>
    </xf>
    <xf numFmtId="0" fontId="15" fillId="0" borderId="0" xfId="7" applyFont="1" applyAlignment="1" applyProtection="1">
      <alignment vertical="center" wrapText="1"/>
      <protection locked="0"/>
    </xf>
    <xf numFmtId="0" fontId="15" fillId="9" borderId="0" xfId="7" applyFont="1" applyFill="1" applyAlignment="1" applyProtection="1">
      <alignment vertical="center" wrapText="1"/>
      <protection locked="0"/>
    </xf>
    <xf numFmtId="0" fontId="13" fillId="0" borderId="0" xfId="7" applyFont="1" applyProtection="1">
      <protection locked="0"/>
    </xf>
    <xf numFmtId="0" fontId="9" fillId="0" borderId="0" xfId="7" applyAlignment="1" applyProtection="1">
      <alignment horizontal="left" vertical="center"/>
      <protection locked="0"/>
    </xf>
    <xf numFmtId="0" fontId="13" fillId="0" borderId="0" xfId="7" applyFont="1" applyAlignment="1" applyProtection="1">
      <alignment horizontal="right" vertical="center" wrapText="1"/>
      <protection locked="0"/>
    </xf>
    <xf numFmtId="0" fontId="13" fillId="0" borderId="0" xfId="7" applyFont="1" applyAlignment="1" applyProtection="1">
      <alignment horizontal="center" vertical="center"/>
      <protection locked="0"/>
    </xf>
    <xf numFmtId="0" fontId="9" fillId="8" borderId="0" xfId="7" applyFill="1" applyAlignment="1" applyProtection="1">
      <alignment vertical="center" wrapText="1"/>
      <protection locked="0"/>
    </xf>
    <xf numFmtId="0" fontId="9" fillId="8" borderId="0" xfId="7" applyFill="1" applyAlignment="1" applyProtection="1">
      <alignment horizontal="center" vertical="center" wrapText="1"/>
      <protection locked="0"/>
    </xf>
    <xf numFmtId="0" fontId="2" fillId="2" borderId="10" xfId="2" applyBorder="1" applyAlignment="1" applyProtection="1">
      <alignment horizontal="center" vertical="center" wrapText="1"/>
      <protection locked="0"/>
    </xf>
    <xf numFmtId="0" fontId="2" fillId="2" borderId="11" xfId="9" applyBorder="1" applyAlignment="1" applyProtection="1">
      <alignment horizontal="center" vertical="center" wrapText="1"/>
      <protection locked="0"/>
    </xf>
    <xf numFmtId="0" fontId="3" fillId="3" borderId="11" xfId="3" applyBorder="1" applyAlignment="1" applyProtection="1">
      <alignment horizontal="center" vertical="center" wrapText="1"/>
      <protection locked="0"/>
    </xf>
    <xf numFmtId="0" fontId="2" fillId="2" borderId="17" xfId="9" applyBorder="1" applyAlignment="1" applyProtection="1">
      <alignment horizontal="center" vertical="center" wrapText="1"/>
      <protection locked="0"/>
    </xf>
    <xf numFmtId="0" fontId="2" fillId="2" borderId="17" xfId="9" applyBorder="1" applyAlignment="1" applyProtection="1">
      <alignment horizontal="left" vertical="center" wrapText="1"/>
      <protection locked="0"/>
    </xf>
    <xf numFmtId="0" fontId="12" fillId="0" borderId="0" xfId="7" quotePrefix="1" applyFont="1" applyAlignment="1" applyProtection="1">
      <alignment horizontal="left" vertical="center"/>
      <protection locked="0"/>
    </xf>
    <xf numFmtId="0" fontId="12" fillId="0" borderId="0" xfId="7" applyFont="1" applyAlignment="1" applyProtection="1">
      <alignment horizontal="center" vertical="center"/>
      <protection locked="0"/>
    </xf>
    <xf numFmtId="0" fontId="9" fillId="9" borderId="0" xfId="7" applyFill="1" applyProtection="1">
      <protection locked="0"/>
    </xf>
    <xf numFmtId="0" fontId="9" fillId="0" borderId="0" xfId="7" applyAlignment="1" applyProtection="1">
      <alignment wrapText="1"/>
      <protection locked="0"/>
    </xf>
    <xf numFmtId="0" fontId="18" fillId="5" borderId="14" xfId="11" applyFont="1" applyBorder="1" applyAlignment="1" applyProtection="1">
      <alignment horizontal="center" vertical="center"/>
      <protection locked="0"/>
    </xf>
    <xf numFmtId="0" fontId="9" fillId="0" borderId="0" xfId="7" applyAlignment="1" applyProtection="1">
      <alignment vertical="center"/>
      <protection locked="0"/>
    </xf>
    <xf numFmtId="0" fontId="9" fillId="9" borderId="0" xfId="7" applyFill="1" applyAlignment="1" applyProtection="1">
      <alignment vertical="center"/>
      <protection locked="0"/>
    </xf>
    <xf numFmtId="0" fontId="9" fillId="0" borderId="0" xfId="7" applyAlignment="1" applyProtection="1">
      <alignment horizontal="left" vertical="center" wrapText="1"/>
      <protection locked="0"/>
    </xf>
    <xf numFmtId="0" fontId="19" fillId="0" borderId="0" xfId="7" applyFont="1" applyAlignment="1" applyProtection="1">
      <alignment horizontal="center" vertical="center"/>
      <protection locked="0"/>
    </xf>
    <xf numFmtId="0" fontId="20" fillId="8" borderId="0" xfId="7" applyFont="1" applyFill="1" applyAlignment="1" applyProtection="1">
      <alignment vertical="center"/>
      <protection locked="0"/>
    </xf>
    <xf numFmtId="0" fontId="20" fillId="8" borderId="0" xfId="7" applyFont="1" applyFill="1" applyAlignment="1" applyProtection="1">
      <alignment horizontal="center" vertical="center"/>
      <protection locked="0"/>
    </xf>
    <xf numFmtId="0" fontId="15" fillId="9" borderId="0" xfId="7" applyFont="1" applyFill="1" applyAlignment="1" applyProtection="1">
      <alignment vertical="center"/>
      <protection locked="0"/>
    </xf>
    <xf numFmtId="0" fontId="15" fillId="0" borderId="0" xfId="7" applyFont="1" applyAlignment="1" applyProtection="1">
      <alignment horizontal="center" vertical="center"/>
      <protection locked="0"/>
    </xf>
    <xf numFmtId="0" fontId="21" fillId="8" borderId="0" xfId="7" applyFont="1" applyFill="1" applyAlignment="1" applyProtection="1">
      <alignment vertical="center"/>
      <protection locked="0"/>
    </xf>
    <xf numFmtId="0" fontId="21" fillId="8" borderId="0" xfId="7" applyFont="1" applyFill="1" applyAlignment="1" applyProtection="1">
      <alignment horizontal="center" vertical="center"/>
      <protection locked="0"/>
    </xf>
    <xf numFmtId="0" fontId="10" fillId="0" borderId="0" xfId="7" applyFont="1" applyProtection="1">
      <protection locked="0"/>
    </xf>
    <xf numFmtId="0" fontId="20" fillId="0" borderId="0" xfId="7" applyFont="1" applyAlignment="1" applyProtection="1">
      <alignment horizontal="center" wrapText="1"/>
      <protection locked="0"/>
    </xf>
    <xf numFmtId="0" fontId="13" fillId="9" borderId="0" xfId="7" applyFont="1" applyFill="1" applyProtection="1">
      <protection locked="0"/>
    </xf>
    <xf numFmtId="0" fontId="3" fillId="3" borderId="0" xfId="3" applyBorder="1" applyAlignment="1" applyProtection="1">
      <alignment horizontal="center" vertical="center" wrapText="1"/>
      <protection locked="0"/>
    </xf>
    <xf numFmtId="0" fontId="13" fillId="0" borderId="0" xfId="7" applyFont="1" applyAlignment="1" applyProtection="1">
      <alignment wrapText="1"/>
      <protection locked="0"/>
    </xf>
    <xf numFmtId="0" fontId="10" fillId="9" borderId="0" xfId="7" applyFont="1" applyFill="1" applyProtection="1">
      <protection locked="0"/>
    </xf>
    <xf numFmtId="0" fontId="0" fillId="9" borderId="0" xfId="0" applyFill="1" applyProtection="1">
      <protection locked="0"/>
    </xf>
    <xf numFmtId="44" fontId="4" fillId="4" borderId="1" xfId="4" applyNumberFormat="1" applyBorder="1" applyAlignment="1" applyProtection="1">
      <alignment vertical="center"/>
      <protection locked="0"/>
    </xf>
    <xf numFmtId="44" fontId="3" fillId="3" borderId="1" xfId="3" applyNumberFormat="1" applyBorder="1" applyAlignment="1" applyProtection="1">
      <alignment vertical="center"/>
      <protection locked="0"/>
    </xf>
    <xf numFmtId="44" fontId="2" fillId="2" borderId="1" xfId="2" applyNumberFormat="1" applyBorder="1" applyAlignment="1" applyProtection="1">
      <alignment vertical="center"/>
      <protection locked="0"/>
    </xf>
    <xf numFmtId="44" fontId="3" fillId="3" borderId="0" xfId="3" applyNumberFormat="1" applyAlignment="1" applyProtection="1">
      <alignment vertical="center" wrapText="1"/>
      <protection locked="0"/>
    </xf>
    <xf numFmtId="0" fontId="23" fillId="0" borderId="0" xfId="6" applyFont="1" applyFill="1" applyBorder="1" applyAlignment="1" applyProtection="1">
      <alignment vertical="center"/>
      <protection locked="0"/>
    </xf>
    <xf numFmtId="0" fontId="23" fillId="0" borderId="0" xfId="7" applyFont="1" applyProtection="1">
      <protection locked="0"/>
    </xf>
    <xf numFmtId="44" fontId="23" fillId="0" borderId="0" xfId="1" applyFont="1" applyFill="1" applyBorder="1" applyAlignment="1" applyProtection="1">
      <alignment vertical="center"/>
      <protection locked="0"/>
    </xf>
    <xf numFmtId="0" fontId="23" fillId="0" borderId="0" xfId="7" applyFont="1" applyAlignment="1" applyProtection="1">
      <alignment wrapText="1"/>
      <protection locked="0"/>
    </xf>
    <xf numFmtId="9" fontId="23" fillId="0" borderId="0" xfId="11" applyNumberFormat="1" applyFont="1" applyFill="1" applyBorder="1" applyAlignment="1" applyProtection="1">
      <alignment horizontal="left" vertical="center"/>
      <protection locked="0"/>
    </xf>
    <xf numFmtId="3" fontId="23" fillId="0" borderId="0" xfId="11" applyNumberFormat="1" applyFont="1" applyFill="1" applyBorder="1" applyAlignment="1" applyProtection="1">
      <alignment horizontal="left" vertical="center"/>
      <protection locked="0"/>
    </xf>
    <xf numFmtId="0" fontId="23" fillId="0" borderId="0" xfId="7" applyFont="1" applyAlignment="1" applyProtection="1">
      <alignment vertical="center"/>
      <protection locked="0"/>
    </xf>
    <xf numFmtId="44" fontId="5" fillId="5" borderId="1" xfId="1" applyFont="1" applyFill="1" applyBorder="1" applyAlignment="1" applyProtection="1">
      <alignment vertical="center"/>
      <protection locked="0"/>
    </xf>
    <xf numFmtId="0" fontId="23" fillId="0" borderId="0" xfId="7" applyFont="1" applyAlignment="1" applyProtection="1">
      <alignment horizontal="center" wrapText="1"/>
      <protection locked="0"/>
    </xf>
    <xf numFmtId="0" fontId="20" fillId="8" borderId="0" xfId="7" applyFont="1" applyFill="1" applyAlignment="1" applyProtection="1">
      <alignment wrapText="1"/>
      <protection locked="0"/>
    </xf>
    <xf numFmtId="0" fontId="20" fillId="0" borderId="0" xfId="7" applyFont="1" applyAlignment="1" applyProtection="1">
      <alignment wrapText="1"/>
      <protection locked="0"/>
    </xf>
    <xf numFmtId="0" fontId="20" fillId="0" borderId="0" xfId="7" applyFont="1" applyAlignment="1" applyProtection="1">
      <alignment horizontal="center"/>
      <protection locked="0"/>
    </xf>
    <xf numFmtId="0" fontId="0" fillId="0" borderId="0" xfId="0"/>
    <xf numFmtId="0" fontId="11" fillId="8" borderId="31" xfId="8" applyNumberFormat="1" applyFont="1" applyFill="1" applyBorder="1" applyAlignment="1" applyProtection="1">
      <alignment horizontal="center" vertical="center" wrapText="1"/>
      <protection locked="0"/>
    </xf>
    <xf numFmtId="0" fontId="11" fillId="8" borderId="13" xfId="8" applyNumberFormat="1" applyFont="1" applyFill="1" applyBorder="1" applyAlignment="1" applyProtection="1">
      <alignment horizontal="center" vertical="center" wrapText="1"/>
      <protection locked="0"/>
    </xf>
    <xf numFmtId="0" fontId="11" fillId="8" borderId="13" xfId="8" applyNumberFormat="1" applyFont="1" applyFill="1" applyBorder="1" applyAlignment="1" applyProtection="1">
      <alignment horizontal="center" vertical="top" wrapText="1"/>
      <protection locked="0"/>
    </xf>
    <xf numFmtId="0" fontId="27" fillId="0" borderId="0" xfId="0" applyFont="1"/>
    <xf numFmtId="0" fontId="9" fillId="0" borderId="0" xfId="13" applyFont="1"/>
    <xf numFmtId="0" fontId="9" fillId="0" borderId="0" xfId="13" applyFont="1" applyAlignment="1">
      <alignment vertical="top" wrapText="1"/>
    </xf>
    <xf numFmtId="0" fontId="29" fillId="0" borderId="0" xfId="0" applyFont="1" applyAlignment="1">
      <alignment vertical="center"/>
    </xf>
    <xf numFmtId="0" fontId="27" fillId="0" borderId="0" xfId="0" applyFont="1" applyAlignment="1">
      <alignment vertical="center"/>
    </xf>
    <xf numFmtId="0" fontId="30" fillId="0" borderId="0" xfId="0" applyFont="1" applyAlignment="1">
      <alignment horizontal="left" vertical="center" indent="2"/>
    </xf>
    <xf numFmtId="0" fontId="1" fillId="0" borderId="0" xfId="0" applyFont="1"/>
    <xf numFmtId="0" fontId="27" fillId="0" borderId="18" xfId="0" applyFont="1" applyBorder="1"/>
    <xf numFmtId="0" fontId="27" fillId="0" borderId="30" xfId="0" applyFont="1" applyBorder="1"/>
    <xf numFmtId="0" fontId="9" fillId="0" borderId="0" xfId="0" applyFont="1"/>
    <xf numFmtId="0" fontId="9" fillId="0" borderId="0" xfId="0" applyFont="1" applyAlignment="1">
      <alignment vertical="top"/>
    </xf>
    <xf numFmtId="0" fontId="9" fillId="0" borderId="0" xfId="0" applyFont="1" applyAlignment="1">
      <alignment horizontal="left" vertical="center" indent="2"/>
    </xf>
    <xf numFmtId="0" fontId="0" fillId="0" borderId="0" xfId="0" applyFill="1"/>
    <xf numFmtId="0" fontId="17" fillId="0" borderId="0" xfId="10" applyFont="1" applyFill="1" applyBorder="1" applyAlignment="1" applyProtection="1">
      <alignment horizontal="left" vertical="center"/>
      <protection locked="0"/>
    </xf>
    <xf numFmtId="0" fontId="17" fillId="0" borderId="8" xfId="10" applyFont="1" applyFill="1" applyBorder="1" applyAlignment="1" applyProtection="1">
      <alignment horizontal="left" vertical="center"/>
      <protection locked="0"/>
    </xf>
    <xf numFmtId="9" fontId="17" fillId="0" borderId="8" xfId="10" applyNumberFormat="1" applyFont="1" applyFill="1" applyBorder="1" applyAlignment="1" applyProtection="1">
      <alignment horizontal="left" vertical="center"/>
      <protection locked="0"/>
    </xf>
    <xf numFmtId="0" fontId="33" fillId="0" borderId="0" xfId="0" applyFont="1"/>
    <xf numFmtId="0" fontId="27" fillId="0" borderId="0" xfId="0" applyFont="1" applyAlignment="1">
      <alignment horizontal="justify" vertical="center"/>
    </xf>
    <xf numFmtId="0" fontId="0" fillId="0" borderId="0" xfId="0" applyAlignment="1">
      <alignment vertical="center"/>
    </xf>
    <xf numFmtId="0" fontId="0" fillId="0" borderId="0" xfId="0" applyAlignment="1">
      <alignment horizontal="right" vertical="center"/>
    </xf>
    <xf numFmtId="0" fontId="35" fillId="0" borderId="0" xfId="0" applyFont="1" applyBorder="1" applyAlignment="1" applyProtection="1">
      <alignment horizontal="left" vertical="center" wrapText="1"/>
      <protection locked="0"/>
    </xf>
    <xf numFmtId="0" fontId="27" fillId="0" borderId="0" xfId="0" applyFont="1" applyAlignment="1">
      <alignment horizontal="left" vertical="center"/>
    </xf>
    <xf numFmtId="0" fontId="27" fillId="0" borderId="0" xfId="0" applyFont="1" applyAlignment="1">
      <alignment horizontal="left" vertical="center" wrapText="1"/>
    </xf>
    <xf numFmtId="0" fontId="16" fillId="0" borderId="0" xfId="0" applyFont="1" applyAlignment="1">
      <alignment horizontal="left" vertical="center"/>
    </xf>
    <xf numFmtId="0" fontId="27" fillId="0" borderId="0" xfId="0" applyFont="1" applyAlignment="1">
      <alignment horizontal="center" vertical="center"/>
    </xf>
    <xf numFmtId="0" fontId="27" fillId="0" borderId="36" xfId="0" applyFont="1" applyBorder="1" applyAlignment="1">
      <alignment horizontal="center"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16" fillId="0" borderId="0" xfId="0" applyFont="1" applyAlignment="1"/>
    <xf numFmtId="0" fontId="16" fillId="0" borderId="0" xfId="0" applyFont="1"/>
    <xf numFmtId="0" fontId="24" fillId="0" borderId="0" xfId="7" applyFont="1" applyFill="1" applyAlignment="1">
      <alignment vertical="center"/>
    </xf>
    <xf numFmtId="0" fontId="37" fillId="0" borderId="0" xfId="0" applyFont="1" applyFill="1" applyAlignment="1">
      <alignment vertical="center"/>
    </xf>
    <xf numFmtId="44" fontId="36" fillId="0" borderId="0" xfId="5" applyNumberFormat="1" applyFont="1" applyFill="1" applyBorder="1" applyAlignment="1">
      <alignment horizontal="center"/>
    </xf>
    <xf numFmtId="164" fontId="27" fillId="0" borderId="0" xfId="0" applyNumberFormat="1" applyFont="1" applyFill="1" applyBorder="1"/>
    <xf numFmtId="44" fontId="36" fillId="0" borderId="0" xfId="5" applyNumberFormat="1" applyFont="1" applyFill="1" applyBorder="1" applyAlignment="1">
      <alignment horizontal="center" vertical="center"/>
    </xf>
    <xf numFmtId="44" fontId="36" fillId="0" borderId="0" xfId="5" applyNumberFormat="1" applyFont="1" applyFill="1" applyBorder="1"/>
    <xf numFmtId="0" fontId="27" fillId="0" borderId="0" xfId="0" applyFont="1" applyFill="1" applyBorder="1"/>
    <xf numFmtId="0" fontId="16" fillId="0" borderId="0" xfId="0" applyFont="1" applyBorder="1" applyAlignment="1">
      <alignment horizontal="left" vertical="center"/>
    </xf>
    <xf numFmtId="0" fontId="38" fillId="0" borderId="0" xfId="0" applyFont="1" applyBorder="1" applyAlignment="1">
      <alignment horizontal="left" vertical="center"/>
    </xf>
    <xf numFmtId="0" fontId="38" fillId="0" borderId="0" xfId="0" applyFont="1" applyBorder="1" applyAlignment="1">
      <alignment horizontal="center" vertical="center"/>
    </xf>
    <xf numFmtId="0" fontId="38" fillId="0" borderId="0" xfId="0" applyFont="1"/>
    <xf numFmtId="0" fontId="38" fillId="0" borderId="0" xfId="0" applyFont="1" applyAlignment="1">
      <alignment horizontal="center" vertical="center"/>
    </xf>
    <xf numFmtId="0" fontId="13" fillId="0" borderId="0" xfId="10" applyFont="1" applyFill="1" applyBorder="1" applyAlignment="1" applyProtection="1">
      <alignment vertical="center" wrapText="1"/>
      <protection locked="0"/>
    </xf>
    <xf numFmtId="0" fontId="13" fillId="0" borderId="0" xfId="10" applyFont="1" applyFill="1" applyBorder="1" applyAlignment="1" applyProtection="1">
      <alignment horizontal="left" vertical="center"/>
      <protection locked="0"/>
    </xf>
    <xf numFmtId="0" fontId="9" fillId="0" borderId="0" xfId="0" applyFont="1" applyFill="1" applyAlignment="1">
      <alignment horizontal="left"/>
    </xf>
    <xf numFmtId="0" fontId="13" fillId="0" borderId="13" xfId="10" applyFont="1" applyFill="1" applyBorder="1" applyAlignment="1" applyProtection="1">
      <alignment vertical="center" wrapText="1"/>
      <protection locked="0"/>
    </xf>
    <xf numFmtId="0" fontId="29" fillId="0" borderId="0" xfId="0" applyFont="1" applyAlignment="1" applyProtection="1">
      <alignment vertical="center"/>
      <protection locked="0"/>
    </xf>
    <xf numFmtId="0" fontId="9" fillId="0" borderId="0" xfId="13" applyFont="1" applyProtection="1">
      <protection locked="0"/>
    </xf>
    <xf numFmtId="0" fontId="13" fillId="0" borderId="0" xfId="7" applyFont="1" applyAlignment="1" applyProtection="1">
      <alignment horizontal="center" vertical="center" wrapText="1"/>
    </xf>
    <xf numFmtId="164" fontId="0" fillId="0" borderId="0" xfId="1" applyNumberFormat="1" applyFont="1" applyAlignment="1" applyProtection="1">
      <alignment horizontal="center" vertical="center" wrapText="1"/>
    </xf>
    <xf numFmtId="0" fontId="0" fillId="0" borderId="0" xfId="0" applyProtection="1"/>
    <xf numFmtId="0" fontId="9" fillId="0" borderId="0" xfId="7" applyAlignment="1" applyProtection="1">
      <alignment vertical="center" wrapText="1"/>
    </xf>
    <xf numFmtId="44" fontId="5" fillId="5" borderId="9" xfId="5" applyNumberFormat="1" applyBorder="1" applyAlignment="1" applyProtection="1">
      <alignment vertical="center"/>
    </xf>
    <xf numFmtId="0" fontId="2" fillId="2" borderId="11" xfId="9" applyBorder="1" applyAlignment="1" applyProtection="1">
      <alignment horizontal="center" vertical="center" wrapText="1"/>
    </xf>
    <xf numFmtId="0" fontId="12" fillId="0" borderId="0" xfId="7" applyFont="1" applyAlignment="1" applyProtection="1">
      <alignment horizontal="center" vertical="center"/>
    </xf>
    <xf numFmtId="0" fontId="5" fillId="5" borderId="1" xfId="11" applyAlignment="1" applyProtection="1">
      <alignment horizontal="center" vertical="center" wrapText="1"/>
    </xf>
    <xf numFmtId="0" fontId="22" fillId="11" borderId="0" xfId="0" applyFont="1" applyFill="1" applyAlignment="1" applyProtection="1">
      <alignment vertical="center" wrapText="1"/>
    </xf>
    <xf numFmtId="0" fontId="7" fillId="11" borderId="27" xfId="0" applyFont="1" applyFill="1" applyBorder="1" applyAlignment="1" applyProtection="1">
      <alignment horizontal="center" vertical="center" wrapText="1"/>
    </xf>
    <xf numFmtId="44" fontId="6" fillId="5" borderId="1" xfId="1" applyFont="1" applyFill="1" applyBorder="1" applyAlignment="1" applyProtection="1">
      <alignment vertical="center"/>
    </xf>
    <xf numFmtId="44" fontId="6" fillId="5" borderId="1" xfId="5" applyNumberFormat="1" applyFont="1" applyAlignment="1" applyProtection="1">
      <alignment vertical="center" wrapText="1"/>
    </xf>
    <xf numFmtId="44" fontId="9" fillId="0" borderId="0" xfId="1" applyFont="1" applyFill="1" applyBorder="1" applyAlignment="1" applyProtection="1">
      <alignment vertical="center"/>
    </xf>
    <xf numFmtId="44" fontId="5" fillId="5" borderId="1" xfId="1" applyFont="1" applyFill="1" applyBorder="1" applyAlignment="1" applyProtection="1">
      <alignment vertical="center"/>
    </xf>
    <xf numFmtId="0" fontId="22" fillId="11" borderId="0" xfId="0" applyFont="1" applyFill="1" applyAlignment="1" applyProtection="1">
      <alignment vertical="center" wrapText="1"/>
      <protection locked="0"/>
    </xf>
    <xf numFmtId="0" fontId="7" fillId="11" borderId="27" xfId="0" applyFont="1" applyFill="1" applyBorder="1" applyAlignment="1" applyProtection="1">
      <alignment horizontal="center" vertical="center" wrapText="1"/>
      <protection locked="0"/>
    </xf>
    <xf numFmtId="44" fontId="2" fillId="2" borderId="16" xfId="2" applyNumberFormat="1" applyBorder="1" applyAlignment="1" applyProtection="1">
      <alignment horizontal="center" vertical="center" wrapText="1"/>
      <protection locked="0"/>
    </xf>
    <xf numFmtId="44" fontId="5" fillId="5" borderId="1" xfId="5" applyNumberFormat="1" applyAlignment="1" applyProtection="1">
      <alignment vertical="center" wrapText="1"/>
    </xf>
    <xf numFmtId="44" fontId="2" fillId="2" borderId="2" xfId="2" applyNumberFormat="1" applyBorder="1" applyAlignment="1" applyProtection="1">
      <alignment horizontal="center" vertical="center"/>
      <protection locked="0"/>
    </xf>
    <xf numFmtId="44" fontId="5" fillId="5" borderId="1" xfId="5" applyNumberFormat="1" applyAlignment="1" applyProtection="1">
      <alignment horizontal="center" vertical="center" wrapText="1"/>
      <protection locked="0"/>
    </xf>
    <xf numFmtId="44" fontId="5" fillId="5" borderId="1" xfId="1" applyNumberFormat="1" applyFont="1" applyFill="1" applyBorder="1" applyAlignment="1" applyProtection="1">
      <alignment vertical="center" wrapText="1"/>
    </xf>
    <xf numFmtId="0" fontId="2" fillId="2" borderId="0" xfId="2" applyAlignment="1" applyProtection="1">
      <alignment vertical="center" wrapText="1"/>
      <protection locked="0"/>
    </xf>
    <xf numFmtId="0" fontId="8" fillId="0" borderId="0" xfId="0" applyFont="1"/>
    <xf numFmtId="0" fontId="2" fillId="2" borderId="10" xfId="2" applyBorder="1" applyAlignment="1" applyProtection="1">
      <alignment vertical="center"/>
      <protection locked="0"/>
    </xf>
    <xf numFmtId="0" fontId="2" fillId="2" borderId="10" xfId="2" applyBorder="1" applyAlignment="1" applyProtection="1">
      <alignment vertical="center" wrapText="1"/>
      <protection locked="0"/>
    </xf>
    <xf numFmtId="44" fontId="9" fillId="0" borderId="0" xfId="7" applyNumberFormat="1" applyAlignment="1" applyProtection="1">
      <alignment wrapText="1"/>
      <protection locked="0"/>
    </xf>
    <xf numFmtId="44" fontId="9" fillId="0" borderId="0" xfId="7" applyNumberFormat="1" applyAlignment="1" applyProtection="1">
      <alignment vertical="center" wrapText="1"/>
      <protection locked="0"/>
    </xf>
    <xf numFmtId="0" fontId="9" fillId="0" borderId="0" xfId="7" applyAlignment="1" applyProtection="1">
      <alignment vertical="center"/>
    </xf>
    <xf numFmtId="0" fontId="0" fillId="0" borderId="0" xfId="0" applyAlignment="1" applyProtection="1">
      <alignment vertical="center"/>
    </xf>
    <xf numFmtId="44" fontId="9" fillId="0" borderId="0" xfId="7" applyNumberFormat="1" applyAlignment="1" applyProtection="1">
      <alignment vertical="center"/>
    </xf>
    <xf numFmtId="0" fontId="2" fillId="2" borderId="0" xfId="2" applyAlignment="1" applyProtection="1">
      <alignment vertical="center"/>
      <protection locked="0"/>
    </xf>
    <xf numFmtId="0" fontId="2" fillId="2" borderId="0" xfId="2" applyAlignment="1" applyProtection="1">
      <alignment vertical="center"/>
    </xf>
    <xf numFmtId="44" fontId="0" fillId="0" borderId="7" xfId="1" applyFont="1" applyBorder="1" applyAlignment="1" applyProtection="1">
      <alignment horizontal="right" vertical="center"/>
    </xf>
    <xf numFmtId="0" fontId="0" fillId="0" borderId="0" xfId="0" quotePrefix="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9" fillId="0" borderId="19" xfId="7" applyBorder="1" applyAlignment="1" applyProtection="1">
      <alignment vertical="center"/>
      <protection locked="0"/>
    </xf>
    <xf numFmtId="0" fontId="9" fillId="0" borderId="20" xfId="7" applyBorder="1" applyAlignment="1" applyProtection="1">
      <alignment vertical="center"/>
      <protection locked="0"/>
    </xf>
    <xf numFmtId="44" fontId="0" fillId="0" borderId="2" xfId="0" applyNumberFormat="1" applyBorder="1" applyAlignment="1" applyProtection="1">
      <alignment vertical="center"/>
      <protection locked="0"/>
    </xf>
    <xf numFmtId="0" fontId="12" fillId="0" borderId="23" xfId="7" applyFont="1" applyBorder="1" applyAlignment="1" applyProtection="1">
      <alignment vertical="center" wrapText="1"/>
      <protection locked="0"/>
    </xf>
    <xf numFmtId="0" fontId="12" fillId="0" borderId="0" xfId="7" applyFont="1" applyAlignment="1" applyProtection="1">
      <alignment vertical="center" wrapText="1"/>
      <protection locked="0"/>
    </xf>
    <xf numFmtId="0" fontId="9" fillId="0" borderId="0" xfId="7" applyAlignment="1" applyProtection="1">
      <alignment horizontal="center" vertical="center"/>
      <protection locked="0"/>
    </xf>
    <xf numFmtId="0" fontId="9" fillId="8" borderId="0" xfId="7" applyFill="1" applyAlignment="1" applyProtection="1">
      <alignment vertical="center"/>
      <protection locked="0"/>
    </xf>
    <xf numFmtId="0" fontId="9" fillId="8" borderId="0" xfId="7" applyFill="1" applyAlignment="1" applyProtection="1">
      <alignment horizontal="center" vertical="center"/>
      <protection locked="0"/>
    </xf>
    <xf numFmtId="0" fontId="12" fillId="0" borderId="0" xfId="7" applyFont="1" applyAlignment="1" applyProtection="1">
      <alignment horizontal="center" vertical="center" wrapText="1"/>
      <protection locked="0"/>
    </xf>
    <xf numFmtId="0" fontId="13" fillId="0" borderId="0" xfId="7" applyFont="1" applyAlignment="1" applyProtection="1">
      <alignment vertical="center"/>
    </xf>
    <xf numFmtId="0" fontId="13" fillId="0" borderId="0" xfId="7" applyFont="1" applyAlignment="1" applyProtection="1">
      <alignment horizontal="left" vertical="center" wrapText="1"/>
      <protection locked="0"/>
    </xf>
    <xf numFmtId="0" fontId="1" fillId="0" borderId="24" xfId="1" applyNumberFormat="1" applyBorder="1" applyAlignment="1" applyProtection="1">
      <alignment horizontal="center" vertical="center"/>
      <protection locked="0"/>
    </xf>
    <xf numFmtId="44" fontId="2" fillId="2" borderId="0" xfId="1" applyNumberFormat="1" applyFont="1" applyFill="1" applyBorder="1" applyAlignment="1" applyProtection="1">
      <alignment horizontal="center" vertical="center"/>
      <protection locked="0"/>
    </xf>
    <xf numFmtId="0" fontId="2" fillId="2" borderId="0" xfId="9" applyAlignment="1" applyProtection="1">
      <alignment horizontal="center" vertical="center"/>
      <protection locked="0"/>
    </xf>
    <xf numFmtId="44" fontId="5" fillId="5" borderId="1" xfId="1" applyNumberFormat="1" applyFont="1" applyFill="1" applyBorder="1" applyAlignment="1" applyProtection="1">
      <alignment vertical="center"/>
    </xf>
    <xf numFmtId="44" fontId="9" fillId="8" borderId="0" xfId="7" applyNumberFormat="1" applyFill="1" applyAlignment="1" applyProtection="1">
      <alignment vertical="center"/>
      <protection locked="0"/>
    </xf>
    <xf numFmtId="44" fontId="9" fillId="8" borderId="0" xfId="7" applyNumberFormat="1" applyFill="1" applyAlignment="1" applyProtection="1">
      <alignment horizontal="center" vertical="center"/>
      <protection locked="0"/>
    </xf>
    <xf numFmtId="44" fontId="4" fillId="4" borderId="0" xfId="4" applyNumberFormat="1" applyAlignment="1" applyProtection="1">
      <alignment vertical="center"/>
      <protection locked="0"/>
    </xf>
    <xf numFmtId="0" fontId="23" fillId="0" borderId="0" xfId="7" applyFont="1" applyAlignment="1" applyProtection="1">
      <alignment horizontal="left" vertical="center" wrapText="1"/>
      <protection locked="0"/>
    </xf>
    <xf numFmtId="0" fontId="23" fillId="0" borderId="0" xfId="7" applyFont="1" applyAlignment="1" applyProtection="1">
      <alignment horizontal="left" vertical="center"/>
      <protection locked="0"/>
    </xf>
    <xf numFmtId="44" fontId="23" fillId="0" borderId="0" xfId="1" applyFont="1" applyAlignment="1" applyProtection="1">
      <alignment vertical="center"/>
      <protection locked="0"/>
    </xf>
    <xf numFmtId="0" fontId="23" fillId="0" borderId="0" xfId="7" applyFont="1" applyAlignment="1" applyProtection="1">
      <alignment horizontal="right" vertical="center"/>
      <protection locked="0"/>
    </xf>
    <xf numFmtId="0" fontId="23" fillId="0" borderId="0" xfId="7" applyFont="1" applyAlignment="1" applyProtection="1">
      <alignment vertical="center"/>
    </xf>
    <xf numFmtId="0" fontId="23" fillId="8" borderId="0" xfId="7" applyFont="1" applyFill="1" applyAlignment="1" applyProtection="1">
      <alignment vertical="center"/>
      <protection locked="0"/>
    </xf>
    <xf numFmtId="0" fontId="23" fillId="8" borderId="0" xfId="7" applyFont="1" applyFill="1" applyAlignment="1" applyProtection="1">
      <alignment horizontal="center" vertical="center"/>
      <protection locked="0"/>
    </xf>
    <xf numFmtId="0" fontId="20" fillId="8" borderId="0" xfId="7" applyFont="1" applyFill="1" applyAlignment="1" applyProtection="1">
      <alignment vertical="center" wrapText="1"/>
      <protection locked="0"/>
    </xf>
    <xf numFmtId="0" fontId="20" fillId="8" borderId="0" xfId="7" applyFont="1" applyFill="1" applyAlignment="1" applyProtection="1">
      <alignment horizontal="center" vertical="center" wrapText="1"/>
      <protection locked="0"/>
    </xf>
    <xf numFmtId="0" fontId="2" fillId="2" borderId="11" xfId="9" applyBorder="1" applyAlignment="1" applyProtection="1">
      <alignment horizontal="left" vertical="center" wrapText="1"/>
      <protection locked="0"/>
    </xf>
    <xf numFmtId="0" fontId="2" fillId="2" borderId="37" xfId="9" applyBorder="1" applyAlignment="1" applyProtection="1">
      <alignment horizontal="left" vertical="center" wrapText="1"/>
      <protection locked="0"/>
    </xf>
    <xf numFmtId="0" fontId="2" fillId="2" borderId="38" xfId="9" applyBorder="1" applyAlignment="1" applyProtection="1">
      <alignment horizontal="left" vertical="center" wrapText="1"/>
      <protection locked="0"/>
    </xf>
    <xf numFmtId="0" fontId="13" fillId="0" borderId="0" xfId="10" applyFont="1" applyFill="1" applyBorder="1" applyAlignment="1" applyProtection="1">
      <alignment vertical="center"/>
      <protection locked="0"/>
    </xf>
    <xf numFmtId="0" fontId="16" fillId="0" borderId="13" xfId="0" applyFont="1" applyBorder="1" applyAlignment="1">
      <alignment horizontal="left" vertical="center"/>
    </xf>
    <xf numFmtId="0" fontId="13" fillId="0" borderId="13" xfId="10" applyFont="1" applyFill="1" applyBorder="1" applyAlignment="1" applyProtection="1">
      <alignment vertical="center"/>
      <protection locked="0"/>
    </xf>
    <xf numFmtId="0" fontId="16" fillId="0" borderId="35" xfId="0" applyFont="1" applyBorder="1" applyAlignment="1">
      <alignment horizontal="right" wrapText="1"/>
    </xf>
    <xf numFmtId="0" fontId="16" fillId="0" borderId="8" xfId="0" applyFont="1" applyBorder="1" applyAlignment="1">
      <alignment horizontal="right" wrapText="1"/>
    </xf>
    <xf numFmtId="0" fontId="16" fillId="0" borderId="32" xfId="0" applyFont="1" applyBorder="1" applyAlignment="1">
      <alignment vertical="center"/>
    </xf>
    <xf numFmtId="0" fontId="0" fillId="0" borderId="0" xfId="0" quotePrefix="1" applyAlignment="1">
      <alignment vertical="center" wrapText="1"/>
    </xf>
    <xf numFmtId="0" fontId="27" fillId="0" borderId="13" xfId="0" applyFont="1" applyBorder="1" applyAlignment="1">
      <alignment horizontal="center" vertical="center"/>
    </xf>
    <xf numFmtId="0" fontId="16" fillId="0" borderId="32" xfId="0" applyFont="1" applyBorder="1" applyAlignment="1">
      <alignment horizontal="left" vertical="center" wrapText="1"/>
    </xf>
    <xf numFmtId="0" fontId="26" fillId="0" borderId="0" xfId="12"/>
    <xf numFmtId="0" fontId="9" fillId="0" borderId="8" xfId="10" applyFont="1" applyFill="1" applyBorder="1" applyAlignment="1" applyProtection="1">
      <alignment vertical="center"/>
      <protection locked="0"/>
    </xf>
    <xf numFmtId="0" fontId="9" fillId="0" borderId="0" xfId="10" applyFont="1" applyFill="1" applyBorder="1" applyAlignment="1" applyProtection="1">
      <alignment vertical="center"/>
      <protection locked="0"/>
    </xf>
    <xf numFmtId="0" fontId="9" fillId="0" borderId="0" xfId="7" applyFont="1" applyFill="1" applyBorder="1" applyAlignment="1" applyProtection="1">
      <alignment horizontal="center" vertical="center" wrapText="1"/>
      <protection locked="0"/>
    </xf>
    <xf numFmtId="0" fontId="9" fillId="0" borderId="0" xfId="7" applyFont="1" applyFill="1" applyBorder="1" applyAlignment="1" applyProtection="1">
      <alignment horizontal="center" vertical="center"/>
      <protection locked="0"/>
    </xf>
    <xf numFmtId="44" fontId="5" fillId="0" borderId="0" xfId="5" applyNumberFormat="1" applyFill="1" applyBorder="1" applyAlignment="1" applyProtection="1">
      <alignment vertical="center"/>
    </xf>
    <xf numFmtId="0" fontId="44" fillId="10" borderId="6" xfId="7" applyFont="1" applyFill="1" applyBorder="1" applyAlignment="1" applyProtection="1">
      <alignment horizontal="center" vertical="center" wrapText="1"/>
      <protection locked="0"/>
    </xf>
    <xf numFmtId="0" fontId="44" fillId="8" borderId="0" xfId="7" applyFont="1" applyFill="1" applyAlignment="1" applyProtection="1">
      <alignment horizontal="center" vertical="center" wrapText="1"/>
      <protection locked="0"/>
    </xf>
    <xf numFmtId="0" fontId="44" fillId="8" borderId="0" xfId="7" applyFont="1" applyFill="1" applyAlignment="1" applyProtection="1">
      <alignment horizontal="center" vertical="center" wrapText="1"/>
    </xf>
    <xf numFmtId="164" fontId="44" fillId="8" borderId="0" xfId="7" applyNumberFormat="1" applyFont="1" applyFill="1" applyAlignment="1" applyProtection="1">
      <alignment vertical="center" wrapText="1"/>
    </xf>
    <xf numFmtId="0" fontId="9" fillId="0" borderId="8" xfId="7" quotePrefix="1" applyFont="1" applyBorder="1" applyProtection="1">
      <protection locked="0"/>
    </xf>
    <xf numFmtId="0" fontId="9" fillId="0" borderId="0" xfId="7" quotePrefix="1" applyFont="1" applyProtection="1">
      <protection locked="0"/>
    </xf>
    <xf numFmtId="0" fontId="9" fillId="0" borderId="0" xfId="7" applyFont="1" applyAlignment="1" applyProtection="1">
      <alignment horizontal="center"/>
      <protection locked="0"/>
    </xf>
    <xf numFmtId="0" fontId="9" fillId="0" borderId="0" xfId="7" applyFont="1" applyProtection="1">
      <protection locked="0"/>
    </xf>
    <xf numFmtId="0" fontId="9" fillId="0" borderId="0" xfId="7" applyFont="1" applyProtection="1"/>
    <xf numFmtId="0" fontId="9" fillId="0" borderId="0" xfId="7" applyFont="1" applyAlignment="1" applyProtection="1">
      <alignment vertical="center"/>
    </xf>
    <xf numFmtId="0" fontId="9" fillId="0" borderId="8" xfId="7" applyFont="1" applyBorder="1" applyAlignment="1" applyProtection="1">
      <alignment vertical="center"/>
      <protection locked="0"/>
    </xf>
    <xf numFmtId="0" fontId="9" fillId="0" borderId="0" xfId="7" applyFont="1" applyAlignment="1" applyProtection="1">
      <alignment vertical="center" wrapText="1"/>
      <protection locked="0"/>
    </xf>
    <xf numFmtId="0" fontId="13" fillId="8" borderId="0" xfId="8" applyNumberFormat="1" applyFont="1" applyFill="1" applyBorder="1" applyAlignment="1" applyProtection="1">
      <alignment horizontal="center" vertical="center" wrapText="1"/>
      <protection locked="0"/>
    </xf>
    <xf numFmtId="0" fontId="13" fillId="8" borderId="0" xfId="8" applyNumberFormat="1" applyFont="1" applyFill="1" applyAlignment="1" applyProtection="1">
      <alignment horizontal="center" vertical="center" wrapText="1"/>
      <protection locked="0"/>
    </xf>
    <xf numFmtId="164" fontId="39" fillId="0" borderId="0" xfId="1" applyNumberFormat="1" applyFont="1" applyAlignment="1" applyProtection="1">
      <alignment horizontal="center" vertical="center" wrapText="1"/>
    </xf>
    <xf numFmtId="0" fontId="47" fillId="10" borderId="0" xfId="7" applyFont="1" applyFill="1" applyAlignment="1" applyProtection="1">
      <alignment horizontal="center" vertical="center" wrapText="1"/>
      <protection locked="0"/>
    </xf>
    <xf numFmtId="0" fontId="47" fillId="0" borderId="0" xfId="7" applyFont="1" applyAlignment="1" applyProtection="1">
      <alignment horizontal="center" vertical="center" wrapText="1"/>
      <protection locked="0"/>
    </xf>
    <xf numFmtId="0" fontId="47" fillId="0" borderId="0" xfId="7" applyFont="1" applyAlignment="1" applyProtection="1">
      <alignment horizontal="center" wrapText="1"/>
      <protection locked="0"/>
    </xf>
    <xf numFmtId="0" fontId="9" fillId="0" borderId="0" xfId="7" applyFont="1" applyAlignment="1" applyProtection="1">
      <alignment horizontal="center" wrapText="1"/>
    </xf>
    <xf numFmtId="0" fontId="9" fillId="0" borderId="0" xfId="7" applyFont="1" applyAlignment="1" applyProtection="1">
      <alignment horizontal="center" vertical="center"/>
    </xf>
    <xf numFmtId="0" fontId="9" fillId="0" borderId="12" xfId="8" applyNumberFormat="1" applyFont="1" applyBorder="1" applyAlignment="1" applyProtection="1">
      <alignment horizontal="left" vertical="center" wrapText="1"/>
      <protection locked="0"/>
    </xf>
    <xf numFmtId="0" fontId="9" fillId="0" borderId="2" xfId="8" applyNumberFormat="1" applyFont="1" applyBorder="1" applyAlignment="1" applyProtection="1">
      <alignment horizontal="left" vertical="center" wrapText="1"/>
      <protection locked="0"/>
    </xf>
    <xf numFmtId="164" fontId="39" fillId="0" borderId="2" xfId="1" applyNumberFormat="1" applyFont="1" applyBorder="1" applyAlignment="1" applyProtection="1">
      <alignment horizontal="center" vertical="center" wrapText="1"/>
      <protection locked="0"/>
    </xf>
    <xf numFmtId="0" fontId="9" fillId="0" borderId="10" xfId="8" applyNumberFormat="1" applyFont="1" applyBorder="1" applyAlignment="1" applyProtection="1">
      <alignment horizontal="center" vertical="center" wrapText="1"/>
      <protection locked="0"/>
    </xf>
    <xf numFmtId="0" fontId="9" fillId="8" borderId="2" xfId="8" applyNumberFormat="1" applyFont="1" applyFill="1" applyBorder="1" applyAlignment="1" applyProtection="1">
      <alignment horizontal="center" vertical="center" wrapText="1"/>
      <protection locked="0"/>
    </xf>
    <xf numFmtId="0" fontId="9" fillId="0" borderId="0" xfId="8" applyNumberFormat="1" applyFont="1" applyAlignment="1" applyProtection="1">
      <alignment horizontal="center" vertical="center" wrapText="1"/>
      <protection locked="0"/>
    </xf>
    <xf numFmtId="0" fontId="9" fillId="0" borderId="13" xfId="8" applyNumberFormat="1" applyFont="1" applyBorder="1" applyAlignment="1" applyProtection="1">
      <alignment horizontal="center" vertical="center" wrapText="1"/>
      <protection locked="0"/>
    </xf>
    <xf numFmtId="0" fontId="48" fillId="5" borderId="14" xfId="11" applyFont="1" applyBorder="1" applyAlignment="1" applyProtection="1">
      <alignment horizontal="center" vertical="center" wrapText="1"/>
    </xf>
    <xf numFmtId="165" fontId="48" fillId="5" borderId="1" xfId="11" applyNumberFormat="1" applyFont="1" applyAlignment="1" applyProtection="1">
      <alignment vertical="center" wrapText="1"/>
    </xf>
    <xf numFmtId="0" fontId="39" fillId="0" borderId="0" xfId="0" applyFont="1" applyProtection="1">
      <protection locked="0"/>
    </xf>
    <xf numFmtId="0" fontId="39" fillId="0" borderId="0" xfId="0" applyFont="1" applyAlignment="1" applyProtection="1">
      <alignment horizontal="right"/>
      <protection locked="0"/>
    </xf>
    <xf numFmtId="0" fontId="48" fillId="5" borderId="21" xfId="11" applyFont="1" applyBorder="1" applyAlignment="1" applyProtection="1">
      <alignment horizontal="center" vertical="center" wrapText="1"/>
      <protection locked="0"/>
    </xf>
    <xf numFmtId="0" fontId="48" fillId="5" borderId="22" xfId="11" applyFont="1" applyBorder="1" applyAlignment="1" applyProtection="1">
      <alignment horizontal="center" vertical="center" wrapText="1"/>
      <protection locked="0"/>
    </xf>
    <xf numFmtId="0" fontId="48" fillId="5" borderId="22" xfId="11" applyFont="1" applyBorder="1" applyAlignment="1" applyProtection="1">
      <alignment horizontal="center" vertical="center" wrapText="1"/>
    </xf>
    <xf numFmtId="165" fontId="48" fillId="5" borderId="13" xfId="1" applyNumberFormat="1" applyFont="1" applyFill="1" applyBorder="1" applyAlignment="1" applyProtection="1">
      <alignment horizontal="center" vertical="center" wrapText="1"/>
    </xf>
    <xf numFmtId="0" fontId="9" fillId="0" borderId="0" xfId="7" applyFont="1" applyAlignment="1" applyProtection="1">
      <alignment vertical="center"/>
      <protection locked="0"/>
    </xf>
    <xf numFmtId="0" fontId="48" fillId="5" borderId="1" xfId="11" applyFont="1" applyAlignment="1" applyProtection="1">
      <alignment horizontal="center" vertical="center"/>
      <protection locked="0"/>
    </xf>
    <xf numFmtId="0" fontId="49" fillId="5" borderId="1" xfId="11" applyFont="1" applyAlignment="1" applyProtection="1">
      <alignment horizontal="center" vertical="center"/>
      <protection locked="0"/>
    </xf>
    <xf numFmtId="0" fontId="9" fillId="0" borderId="0" xfId="7" applyFont="1" applyAlignment="1" applyProtection="1">
      <alignment horizontal="right" vertical="center"/>
    </xf>
    <xf numFmtId="0" fontId="39" fillId="0" borderId="0" xfId="0" applyFont="1"/>
    <xf numFmtId="0" fontId="9" fillId="0" borderId="0" xfId="7" applyFont="1" applyAlignment="1" applyProtection="1">
      <alignment horizontal="left" vertical="center"/>
      <protection locked="0"/>
    </xf>
    <xf numFmtId="0" fontId="9" fillId="0" borderId="0" xfId="7" applyFont="1" applyAlignment="1" applyProtection="1">
      <alignment horizontal="center" vertical="center" wrapText="1"/>
      <protection locked="0"/>
    </xf>
    <xf numFmtId="0" fontId="9" fillId="0" borderId="0" xfId="7" applyFont="1" applyAlignment="1" applyProtection="1">
      <alignment vertical="center" wrapText="1"/>
    </xf>
    <xf numFmtId="0" fontId="9" fillId="0" borderId="0" xfId="7" applyFont="1" applyAlignment="1" applyProtection="1">
      <alignment horizontal="left"/>
      <protection locked="0"/>
    </xf>
    <xf numFmtId="0" fontId="44" fillId="10" borderId="6" xfId="7" applyFont="1" applyFill="1" applyBorder="1" applyAlignment="1" applyProtection="1">
      <alignment horizontal="center" vertical="center"/>
      <protection locked="0"/>
    </xf>
    <xf numFmtId="0" fontId="50" fillId="0" borderId="0" xfId="7" applyFont="1" applyFill="1" applyBorder="1" applyAlignment="1" applyProtection="1">
      <alignment horizontal="center" vertical="center"/>
      <protection locked="0"/>
    </xf>
    <xf numFmtId="0" fontId="39" fillId="0" borderId="0" xfId="0" applyFont="1" applyProtection="1"/>
    <xf numFmtId="0" fontId="39" fillId="0" borderId="0" xfId="0" applyFont="1" applyAlignment="1" applyProtection="1">
      <alignment vertical="center"/>
    </xf>
    <xf numFmtId="0" fontId="44" fillId="10" borderId="0" xfId="7" applyFont="1" applyFill="1" applyBorder="1" applyAlignment="1" applyProtection="1">
      <alignment horizontal="center" vertical="center"/>
      <protection locked="0"/>
    </xf>
    <xf numFmtId="0" fontId="9" fillId="0" borderId="8" xfId="7" applyFont="1" applyBorder="1" applyProtection="1">
      <protection locked="0"/>
    </xf>
    <xf numFmtId="0" fontId="51" fillId="0" borderId="0" xfId="7" applyFont="1" applyAlignment="1" applyProtection="1">
      <alignment horizontal="center" wrapText="1"/>
      <protection locked="0"/>
    </xf>
    <xf numFmtId="0" fontId="9" fillId="0" borderId="36" xfId="7" applyFont="1" applyBorder="1" applyAlignment="1" applyProtection="1">
      <alignment horizontal="center" vertical="center"/>
    </xf>
    <xf numFmtId="0" fontId="9" fillId="0" borderId="25" xfId="8" applyNumberFormat="1" applyFont="1" applyBorder="1" applyAlignment="1" applyProtection="1">
      <alignment horizontal="left" vertical="center" wrapText="1"/>
      <protection locked="0"/>
    </xf>
    <xf numFmtId="44" fontId="39" fillId="0" borderId="10" xfId="1" applyFont="1" applyBorder="1" applyAlignment="1" applyProtection="1">
      <alignment horizontal="center" vertical="center" wrapText="1"/>
      <protection locked="0"/>
    </xf>
    <xf numFmtId="0" fontId="48" fillId="5" borderId="1" xfId="11" applyFont="1" applyAlignment="1" applyProtection="1">
      <alignment horizontal="center" vertical="center" wrapText="1"/>
    </xf>
    <xf numFmtId="44" fontId="48" fillId="5" borderId="15" xfId="11" applyNumberFormat="1" applyFont="1" applyBorder="1" applyAlignment="1" applyProtection="1">
      <alignment vertical="center"/>
    </xf>
    <xf numFmtId="44" fontId="9" fillId="0" borderId="0" xfId="7" applyNumberFormat="1" applyFont="1" applyAlignment="1" applyProtection="1">
      <alignment vertical="center"/>
    </xf>
    <xf numFmtId="0" fontId="48" fillId="5" borderId="13" xfId="11" applyFont="1" applyBorder="1" applyAlignment="1" applyProtection="1">
      <alignment horizontal="center" vertical="center" wrapText="1"/>
      <protection locked="0"/>
    </xf>
    <xf numFmtId="0" fontId="48" fillId="5" borderId="26" xfId="11" applyFont="1" applyBorder="1" applyAlignment="1" applyProtection="1">
      <alignment horizontal="center" vertical="center" wrapText="1"/>
      <protection locked="0"/>
    </xf>
    <xf numFmtId="0" fontId="48" fillId="5" borderId="13" xfId="11" applyFont="1" applyBorder="1" applyAlignment="1" applyProtection="1">
      <alignment horizontal="center" vertical="center" wrapText="1"/>
    </xf>
    <xf numFmtId="44" fontId="48" fillId="5" borderId="13" xfId="11" applyNumberFormat="1" applyFont="1" applyBorder="1" applyAlignment="1" applyProtection="1">
      <alignment vertical="center"/>
    </xf>
    <xf numFmtId="0" fontId="53" fillId="8" borderId="0" xfId="0" applyFont="1" applyFill="1" applyAlignment="1">
      <alignment vertical="center"/>
    </xf>
    <xf numFmtId="0" fontId="54" fillId="8" borderId="0" xfId="0" applyFont="1" applyFill="1"/>
    <xf numFmtId="0" fontId="42" fillId="8" borderId="0" xfId="0" applyFont="1" applyFill="1"/>
    <xf numFmtId="0" fontId="0" fillId="8" borderId="0" xfId="0" applyFill="1"/>
    <xf numFmtId="14" fontId="55" fillId="8" borderId="0" xfId="0" applyNumberFormat="1" applyFont="1" applyFill="1" applyAlignment="1">
      <alignment vertical="center"/>
    </xf>
    <xf numFmtId="14" fontId="56" fillId="8" borderId="0" xfId="0" applyNumberFormat="1" applyFont="1" applyFill="1" applyAlignment="1">
      <alignment vertical="center"/>
    </xf>
    <xf numFmtId="14" fontId="56" fillId="0" borderId="0" xfId="0" applyNumberFormat="1" applyFont="1" applyAlignment="1">
      <alignment vertical="center"/>
    </xf>
    <xf numFmtId="0" fontId="57" fillId="8" borderId="0" xfId="0" applyFont="1" applyFill="1" applyAlignment="1">
      <alignment vertical="center"/>
    </xf>
    <xf numFmtId="0" fontId="57" fillId="8" borderId="0" xfId="0" applyFont="1" applyFill="1"/>
    <xf numFmtId="0" fontId="58" fillId="8" borderId="0" xfId="0" applyFont="1" applyFill="1"/>
    <xf numFmtId="0" fontId="58" fillId="0" borderId="0" xfId="0" applyFont="1"/>
    <xf numFmtId="0" fontId="41" fillId="8" borderId="0" xfId="12" applyFont="1" applyFill="1" applyAlignment="1">
      <alignment vertical="center"/>
    </xf>
    <xf numFmtId="0" fontId="59" fillId="8" borderId="0" xfId="0" applyFont="1" applyFill="1"/>
    <xf numFmtId="0" fontId="60" fillId="8" borderId="0" xfId="0" applyFont="1" applyFill="1"/>
    <xf numFmtId="0" fontId="61" fillId="8" borderId="0" xfId="0" applyFont="1" applyFill="1"/>
    <xf numFmtId="0" fontId="61" fillId="0" borderId="0" xfId="0" applyFont="1"/>
    <xf numFmtId="0" fontId="62" fillId="0" borderId="0" xfId="12" applyFont="1" applyFill="1" applyAlignment="1">
      <alignment vertical="top"/>
    </xf>
    <xf numFmtId="0" fontId="63" fillId="0" borderId="0" xfId="0" applyFont="1"/>
    <xf numFmtId="0" fontId="54" fillId="8" borderId="0" xfId="0" applyFont="1" applyFill="1" applyAlignment="1">
      <alignment vertical="center"/>
    </xf>
    <xf numFmtId="0" fontId="58" fillId="0" borderId="0" xfId="0" applyFont="1" applyAlignment="1">
      <alignment vertical="center" wrapText="1"/>
    </xf>
    <xf numFmtId="0" fontId="54" fillId="0" borderId="0" xfId="0" applyFont="1" applyAlignment="1">
      <alignment vertical="center" wrapText="1"/>
    </xf>
    <xf numFmtId="0" fontId="41" fillId="13" borderId="0" xfId="12" applyFont="1" applyFill="1" applyAlignment="1">
      <alignment vertical="top"/>
    </xf>
    <xf numFmtId="0" fontId="63" fillId="13" borderId="0" xfId="0" applyFont="1" applyFill="1"/>
    <xf numFmtId="0" fontId="64" fillId="0" borderId="0" xfId="0" applyFont="1"/>
    <xf numFmtId="0" fontId="62" fillId="13" borderId="0" xfId="12" applyFont="1" applyFill="1" applyAlignment="1">
      <alignment vertical="top"/>
    </xf>
    <xf numFmtId="0" fontId="58" fillId="0" borderId="0" xfId="0" applyFont="1" applyAlignment="1">
      <alignment vertical="center"/>
    </xf>
    <xf numFmtId="0" fontId="40" fillId="0" borderId="0" xfId="12" applyFont="1" applyAlignment="1">
      <alignment vertical="top"/>
    </xf>
    <xf numFmtId="0" fontId="27" fillId="0" borderId="0" xfId="0" applyFont="1" applyAlignment="1">
      <alignment horizontal="justify" vertical="center"/>
    </xf>
    <xf numFmtId="44" fontId="39" fillId="0" borderId="10" xfId="1" applyNumberFormat="1" applyFont="1" applyBorder="1" applyAlignment="1" applyProtection="1">
      <alignment horizontal="center" vertical="center" wrapText="1"/>
      <protection locked="0"/>
    </xf>
    <xf numFmtId="0" fontId="37" fillId="16" borderId="0" xfId="0" applyFont="1" applyFill="1" applyAlignment="1">
      <alignment vertical="center"/>
    </xf>
    <xf numFmtId="0" fontId="24" fillId="17" borderId="0" xfId="7" applyFont="1" applyFill="1" applyAlignment="1">
      <alignment vertical="center"/>
    </xf>
    <xf numFmtId="0" fontId="43" fillId="17" borderId="5" xfId="10" applyFont="1" applyFill="1" applyBorder="1" applyAlignment="1" applyProtection="1">
      <alignment vertical="center"/>
      <protection locked="0"/>
    </xf>
    <xf numFmtId="0" fontId="43" fillId="17" borderId="6" xfId="10" applyFont="1" applyFill="1" applyBorder="1" applyAlignment="1" applyProtection="1">
      <alignment vertical="center"/>
      <protection locked="0"/>
    </xf>
    <xf numFmtId="0" fontId="44" fillId="17" borderId="6" xfId="7" applyFont="1" applyFill="1" applyBorder="1" applyAlignment="1" applyProtection="1">
      <alignment horizontal="center" vertical="center" wrapText="1"/>
      <protection locked="0"/>
    </xf>
    <xf numFmtId="0" fontId="44" fillId="17" borderId="6" xfId="7" applyFont="1" applyFill="1" applyBorder="1" applyAlignment="1" applyProtection="1">
      <alignment horizontal="center" wrapText="1"/>
      <protection locked="0"/>
    </xf>
    <xf numFmtId="0" fontId="13" fillId="17" borderId="8" xfId="7" applyFont="1" applyFill="1" applyBorder="1" applyAlignment="1" applyProtection="1">
      <alignment wrapText="1"/>
      <protection locked="0"/>
    </xf>
    <xf numFmtId="0" fontId="13" fillId="17" borderId="0" xfId="7" applyFont="1" applyFill="1" applyProtection="1">
      <protection locked="0"/>
    </xf>
    <xf numFmtId="0" fontId="13" fillId="17" borderId="0" xfId="7" applyFont="1" applyFill="1" applyAlignment="1" applyProtection="1">
      <alignment horizontal="center" wrapText="1"/>
      <protection locked="0"/>
    </xf>
    <xf numFmtId="0" fontId="13" fillId="17" borderId="0" xfId="7" applyFont="1" applyFill="1" applyAlignment="1" applyProtection="1">
      <alignment horizontal="left"/>
      <protection locked="0"/>
    </xf>
    <xf numFmtId="0" fontId="46" fillId="17" borderId="0" xfId="7" applyFont="1" applyFill="1" applyAlignment="1" applyProtection="1">
      <alignment horizontal="center" vertical="center" wrapText="1"/>
      <protection locked="0"/>
    </xf>
    <xf numFmtId="0" fontId="47" fillId="17" borderId="0" xfId="7" applyFont="1" applyFill="1" applyAlignment="1" applyProtection="1">
      <alignment horizontal="center" vertical="center" wrapText="1"/>
      <protection locked="0"/>
    </xf>
    <xf numFmtId="0" fontId="44" fillId="17" borderId="6" xfId="7" applyFont="1" applyFill="1" applyBorder="1" applyAlignment="1" applyProtection="1">
      <alignment horizontal="center" vertical="center"/>
      <protection locked="0"/>
    </xf>
    <xf numFmtId="0" fontId="13" fillId="17" borderId="8" xfId="7" applyFont="1" applyFill="1" applyBorder="1" applyProtection="1">
      <protection locked="0"/>
    </xf>
    <xf numFmtId="0" fontId="46" fillId="17" borderId="0" xfId="7" applyFont="1" applyFill="1" applyAlignment="1" applyProtection="1">
      <alignment horizontal="center" wrapText="1"/>
      <protection locked="0"/>
    </xf>
    <xf numFmtId="0" fontId="47" fillId="17" borderId="0" xfId="7" applyFont="1" applyFill="1" applyAlignment="1" applyProtection="1">
      <alignment horizontal="center" wrapText="1"/>
      <protection locked="0"/>
    </xf>
    <xf numFmtId="0" fontId="51" fillId="17" borderId="0" xfId="7" applyFont="1" applyFill="1" applyAlignment="1" applyProtection="1">
      <alignment horizontal="center" wrapText="1"/>
      <protection locked="0"/>
    </xf>
    <xf numFmtId="44" fontId="13" fillId="0" borderId="1" xfId="5" applyNumberFormat="1" applyFont="1" applyFill="1" applyBorder="1" applyAlignment="1">
      <alignment horizontal="center"/>
    </xf>
    <xf numFmtId="44" fontId="13" fillId="0" borderId="1" xfId="5" applyNumberFormat="1" applyFont="1" applyFill="1" applyBorder="1" applyAlignment="1">
      <alignment horizontal="center" vertical="center"/>
    </xf>
    <xf numFmtId="9" fontId="13" fillId="0" borderId="1" xfId="5" applyNumberFormat="1" applyFont="1" applyFill="1" applyBorder="1" applyAlignment="1">
      <alignment horizontal="right" vertical="center"/>
    </xf>
    <xf numFmtId="44" fontId="13" fillId="0" borderId="15" xfId="5" applyNumberFormat="1" applyFont="1" applyFill="1" applyBorder="1" applyAlignment="1">
      <alignment horizontal="center" vertical="center"/>
    </xf>
    <xf numFmtId="0" fontId="58" fillId="15" borderId="0" xfId="0" applyFont="1" applyFill="1" applyAlignment="1">
      <alignment vertical="center"/>
    </xf>
    <xf numFmtId="0" fontId="57" fillId="15" borderId="0" xfId="0" applyFont="1" applyFill="1" applyAlignment="1">
      <alignment vertical="center"/>
    </xf>
    <xf numFmtId="0" fontId="58" fillId="14" borderId="0" xfId="0" applyFont="1" applyFill="1" applyAlignment="1">
      <alignment horizontal="left" vertical="center" wrapText="1"/>
    </xf>
    <xf numFmtId="14" fontId="55" fillId="8" borderId="0" xfId="12" applyNumberFormat="1" applyFont="1" applyFill="1" applyAlignment="1">
      <alignment vertical="center"/>
    </xf>
    <xf numFmtId="14" fontId="55" fillId="8" borderId="0" xfId="0" applyNumberFormat="1" applyFont="1" applyFill="1" applyAlignment="1">
      <alignment horizontal="left" vertical="center"/>
    </xf>
    <xf numFmtId="0" fontId="58" fillId="12" borderId="0" xfId="0" applyFont="1" applyFill="1" applyAlignment="1">
      <alignment vertical="center" wrapText="1"/>
    </xf>
    <xf numFmtId="0" fontId="54" fillId="12" borderId="0" xfId="0" applyFont="1" applyFill="1" applyAlignment="1">
      <alignment vertical="center" wrapText="1"/>
    </xf>
    <xf numFmtId="0" fontId="58" fillId="13" borderId="0" xfId="0" applyFont="1" applyFill="1" applyAlignment="1">
      <alignment vertical="center" wrapText="1"/>
    </xf>
    <xf numFmtId="0" fontId="54" fillId="13" borderId="0" xfId="0" applyFont="1" applyFill="1" applyAlignment="1">
      <alignment vertical="center" wrapText="1"/>
    </xf>
    <xf numFmtId="0" fontId="65" fillId="14" borderId="0" xfId="7" applyFont="1" applyFill="1" applyAlignment="1">
      <alignment wrapText="1"/>
    </xf>
    <xf numFmtId="0" fontId="40" fillId="0" borderId="8" xfId="12" applyFont="1" applyFill="1" applyBorder="1" applyAlignment="1">
      <alignment vertical="center" wrapText="1"/>
    </xf>
    <xf numFmtId="0" fontId="33" fillId="0" borderId="4" xfId="0" applyFont="1" applyFill="1" applyBorder="1" applyAlignment="1">
      <alignment vertical="center" wrapText="1"/>
    </xf>
    <xf numFmtId="0" fontId="16" fillId="0" borderId="32" xfId="0" applyFont="1" applyBorder="1" applyAlignment="1">
      <alignment horizontal="left" vertical="center"/>
    </xf>
    <xf numFmtId="0" fontId="16" fillId="0" borderId="34" xfId="0" applyFont="1" applyBorder="1" applyAlignment="1">
      <alignment horizontal="left" vertical="center"/>
    </xf>
    <xf numFmtId="0" fontId="16" fillId="0" borderId="33" xfId="0" applyFont="1" applyBorder="1" applyAlignment="1">
      <alignment horizontal="left" vertical="center"/>
    </xf>
    <xf numFmtId="0" fontId="16" fillId="0" borderId="32" xfId="0" applyFont="1" applyBorder="1" applyAlignment="1">
      <alignment vertical="center" wrapText="1"/>
    </xf>
    <xf numFmtId="0" fontId="16" fillId="0" borderId="34" xfId="0" applyFont="1" applyBorder="1" applyAlignment="1">
      <alignment vertical="center" wrapText="1"/>
    </xf>
    <xf numFmtId="0" fontId="16" fillId="0" borderId="33" xfId="0" applyFont="1" applyBorder="1" applyAlignment="1">
      <alignment vertical="center" wrapText="1"/>
    </xf>
    <xf numFmtId="0" fontId="27" fillId="0" borderId="35" xfId="0" applyFont="1" applyFill="1" applyBorder="1" applyAlignment="1">
      <alignment horizontal="left" vertical="top" wrapText="1"/>
    </xf>
    <xf numFmtId="0" fontId="27" fillId="0" borderId="18" xfId="0" applyFont="1" applyFill="1" applyBorder="1" applyAlignment="1">
      <alignment horizontal="left" vertical="top" wrapText="1"/>
    </xf>
    <xf numFmtId="0" fontId="31" fillId="0" borderId="32" xfId="0" applyFont="1" applyBorder="1" applyAlignment="1">
      <alignment horizontal="left" vertical="center" wrapText="1"/>
    </xf>
    <xf numFmtId="0" fontId="16" fillId="0" borderId="32" xfId="0" applyFont="1" applyBorder="1" applyAlignment="1">
      <alignment horizontal="left" vertical="center" wrapText="1"/>
    </xf>
    <xf numFmtId="0" fontId="27" fillId="0" borderId="32" xfId="0" applyFont="1" applyFill="1" applyBorder="1" applyAlignment="1">
      <alignment vertical="center" wrapText="1"/>
    </xf>
    <xf numFmtId="0" fontId="27" fillId="0" borderId="34" xfId="0" applyFont="1" applyBorder="1" applyAlignment="1">
      <alignment horizontal="left" vertical="center"/>
    </xf>
    <xf numFmtId="0" fontId="27" fillId="0" borderId="33" xfId="0" applyFont="1" applyBorder="1" applyAlignment="1">
      <alignment horizontal="left" vertical="center"/>
    </xf>
    <xf numFmtId="0" fontId="27" fillId="0" borderId="5" xfId="0" applyFont="1" applyFill="1" applyBorder="1" applyAlignment="1">
      <alignment horizontal="left" vertical="top" wrapText="1"/>
    </xf>
    <xf numFmtId="0" fontId="27" fillId="0" borderId="39" xfId="0" applyFont="1" applyFill="1" applyBorder="1" applyAlignment="1">
      <alignment horizontal="left" vertical="top" wrapText="1"/>
    </xf>
    <xf numFmtId="0" fontId="27" fillId="0" borderId="32" xfId="0" applyFont="1" applyBorder="1" applyAlignment="1">
      <alignment horizontal="center" vertical="center"/>
    </xf>
    <xf numFmtId="0" fontId="27" fillId="0" borderId="34" xfId="0" applyFont="1" applyBorder="1" applyAlignment="1">
      <alignment horizontal="center" vertical="center"/>
    </xf>
    <xf numFmtId="0" fontId="27" fillId="0" borderId="33" xfId="0" applyFont="1" applyBorder="1" applyAlignment="1">
      <alignment horizontal="center" vertical="center"/>
    </xf>
    <xf numFmtId="0" fontId="13" fillId="17" borderId="32" xfId="12" applyFont="1" applyFill="1" applyBorder="1" applyAlignment="1">
      <alignment vertical="center"/>
    </xf>
    <xf numFmtId="0" fontId="13" fillId="17" borderId="33" xfId="12" applyFont="1" applyFill="1" applyBorder="1" applyAlignment="1">
      <alignment vertical="center"/>
    </xf>
    <xf numFmtId="0" fontId="39" fillId="0" borderId="13" xfId="5" applyFont="1" applyFill="1" applyBorder="1" applyAlignment="1" applyProtection="1">
      <alignment horizontal="left" vertical="center"/>
      <protection locked="0"/>
    </xf>
    <xf numFmtId="9" fontId="39" fillId="0" borderId="13" xfId="5" applyNumberFormat="1" applyFont="1" applyFill="1" applyBorder="1" applyAlignment="1" applyProtection="1">
      <alignment horizontal="left" vertical="center"/>
      <protection locked="0"/>
    </xf>
    <xf numFmtId="0" fontId="9" fillId="0" borderId="28" xfId="10" applyFont="1" applyFill="1" applyBorder="1" applyAlignment="1" applyProtection="1">
      <alignment horizontal="left" vertical="center"/>
      <protection locked="0"/>
    </xf>
    <xf numFmtId="0" fontId="9" fillId="0" borderId="30" xfId="10" applyFont="1" applyFill="1" applyBorder="1" applyAlignment="1" applyProtection="1">
      <alignment horizontal="left" vertical="center"/>
      <protection locked="0"/>
    </xf>
    <xf numFmtId="0" fontId="9" fillId="0" borderId="6" xfId="10" applyFont="1" applyFill="1" applyBorder="1" applyAlignment="1" applyProtection="1">
      <alignment vertical="center" wrapText="1"/>
      <protection locked="0"/>
    </xf>
    <xf numFmtId="0" fontId="27" fillId="0" borderId="13" xfId="0" applyFont="1" applyBorder="1" applyAlignment="1">
      <alignment horizontal="left" vertical="center" wrapText="1"/>
    </xf>
    <xf numFmtId="0" fontId="13" fillId="17" borderId="32" xfId="0" applyFont="1" applyFill="1" applyBorder="1" applyAlignment="1">
      <alignment horizontal="center" vertical="center" wrapText="1"/>
    </xf>
    <xf numFmtId="0" fontId="13" fillId="17" borderId="33" xfId="0" applyFont="1" applyFill="1" applyBorder="1" applyAlignment="1">
      <alignment horizontal="center" vertical="center" wrapText="1"/>
    </xf>
    <xf numFmtId="0" fontId="13" fillId="17" borderId="32" xfId="0" applyFont="1" applyFill="1" applyBorder="1" applyAlignment="1">
      <alignment vertical="center" wrapText="1"/>
    </xf>
    <xf numFmtId="0" fontId="13" fillId="17" borderId="33" xfId="0" applyFont="1" applyFill="1" applyBorder="1" applyAlignment="1">
      <alignment vertical="center" wrapText="1"/>
    </xf>
    <xf numFmtId="0" fontId="12" fillId="0" borderId="4" xfId="7" quotePrefix="1" applyFont="1" applyBorder="1" applyAlignment="1" applyProtection="1">
      <alignment wrapText="1"/>
      <protection locked="0"/>
    </xf>
    <xf numFmtId="0" fontId="43" fillId="0" borderId="4" xfId="10" applyFont="1" applyFill="1" applyBorder="1" applyAlignment="1" applyProtection="1">
      <alignment vertical="center"/>
      <protection locked="0"/>
    </xf>
    <xf numFmtId="0" fontId="24" fillId="0" borderId="0" xfId="7" applyFont="1" applyAlignment="1" applyProtection="1">
      <alignment horizontal="right" vertical="center" wrapText="1"/>
      <protection locked="0"/>
    </xf>
    <xf numFmtId="0" fontId="7" fillId="11" borderId="0" xfId="0" applyFont="1" applyFill="1" applyAlignment="1" applyProtection="1">
      <alignment horizontal="left" vertical="center" wrapText="1"/>
      <protection locked="0"/>
    </xf>
    <xf numFmtId="0" fontId="22" fillId="11" borderId="0" xfId="0" applyFont="1" applyFill="1" applyAlignment="1" applyProtection="1">
      <alignment horizontal="left" vertical="center"/>
      <protection locked="0"/>
    </xf>
    <xf numFmtId="0" fontId="27" fillId="0" borderId="29" xfId="0" applyFont="1" applyBorder="1" applyAlignment="1" applyProtection="1">
      <alignment vertical="center"/>
      <protection locked="0"/>
    </xf>
    <xf numFmtId="0" fontId="27" fillId="0" borderId="28" xfId="0" applyFont="1" applyBorder="1" applyAlignment="1" applyProtection="1">
      <alignment vertical="center"/>
      <protection locked="0"/>
    </xf>
    <xf numFmtId="0" fontId="27" fillId="0" borderId="30" xfId="0" applyFont="1" applyBorder="1" applyAlignment="1" applyProtection="1">
      <alignment vertical="center"/>
      <protection locked="0"/>
    </xf>
    <xf numFmtId="0" fontId="28" fillId="0" borderId="0" xfId="12" applyFont="1" applyAlignment="1">
      <alignment horizontal="justify" vertical="center"/>
    </xf>
    <xf numFmtId="0" fontId="27" fillId="0" borderId="0" xfId="0" applyFont="1" applyAlignment="1">
      <alignment horizontal="justify" vertical="center"/>
    </xf>
    <xf numFmtId="0" fontId="29" fillId="0" borderId="27" xfId="0" applyFont="1" applyBorder="1" applyAlignment="1" applyProtection="1">
      <alignment vertical="center"/>
      <protection locked="0"/>
    </xf>
    <xf numFmtId="0" fontId="29" fillId="0" borderId="29" xfId="0" applyFont="1" applyBorder="1" applyAlignment="1" applyProtection="1">
      <alignment vertical="center"/>
      <protection locked="0"/>
    </xf>
    <xf numFmtId="0" fontId="29" fillId="0" borderId="0" xfId="0" applyFont="1" applyAlignment="1">
      <alignment horizontal="justify" vertical="center"/>
    </xf>
    <xf numFmtId="0" fontId="27" fillId="0" borderId="28" xfId="0" applyFont="1" applyBorder="1" applyAlignment="1" applyProtection="1">
      <alignment horizontal="left" vertical="center" wrapText="1"/>
      <protection locked="0"/>
    </xf>
    <xf numFmtId="0" fontId="27" fillId="0" borderId="29" xfId="0" applyFont="1" applyBorder="1" applyAlignment="1" applyProtection="1">
      <alignment horizontal="left" vertical="center" wrapText="1"/>
      <protection locked="0"/>
    </xf>
    <xf numFmtId="0" fontId="27" fillId="0" borderId="30" xfId="0" applyFont="1" applyBorder="1" applyAlignment="1" applyProtection="1">
      <alignment horizontal="left" vertical="center" wrapText="1"/>
      <protection locked="0"/>
    </xf>
    <xf numFmtId="0" fontId="27" fillId="0" borderId="0" xfId="0" applyFont="1" applyAlignment="1">
      <alignment horizontal="justify" vertical="center" wrapText="1"/>
    </xf>
    <xf numFmtId="9" fontId="27" fillId="0" borderId="28" xfId="14" applyFont="1" applyBorder="1" applyAlignment="1" applyProtection="1">
      <alignment horizontal="left" vertical="center" wrapText="1"/>
      <protection locked="0"/>
    </xf>
    <xf numFmtId="9" fontId="27" fillId="0" borderId="29" xfId="14" applyFont="1" applyBorder="1" applyAlignment="1" applyProtection="1">
      <alignment horizontal="left" vertical="center" wrapText="1"/>
      <protection locked="0"/>
    </xf>
    <xf numFmtId="9" fontId="27" fillId="0" borderId="30" xfId="14" applyFont="1" applyBorder="1" applyAlignment="1" applyProtection="1">
      <alignment horizontal="left" vertical="center" wrapText="1"/>
      <protection locked="0"/>
    </xf>
    <xf numFmtId="0" fontId="27" fillId="0" borderId="13" xfId="0" applyFont="1" applyFill="1" applyBorder="1" applyAlignment="1">
      <alignment horizontal="left" vertical="center" wrapText="1"/>
    </xf>
  </cellXfs>
  <cellStyles count="15">
    <cellStyle name="20% - Accent1" xfId="6" builtinId="30"/>
    <cellStyle name="Accent1 2" xfId="10" xr:uid="{69CD9A3B-98B4-4C3C-A6AE-00A9CAB5B02C}"/>
    <cellStyle name="Bad" xfId="3" builtinId="27"/>
    <cellStyle name="Calculation" xfId="5" builtinId="22"/>
    <cellStyle name="Calculation 2" xfId="11" xr:uid="{BAFE222D-96A5-4605-BDDC-375EC3EB92BD}"/>
    <cellStyle name="Comma 2 2" xfId="8" xr:uid="{E250AA20-E727-4B4A-9C00-F6712F826DCA}"/>
    <cellStyle name="Currency" xfId="1" builtinId="4"/>
    <cellStyle name="Good" xfId="2" builtinId="26"/>
    <cellStyle name="Good 2" xfId="9" xr:uid="{CA6917D4-09F1-4605-B6BB-D3A4E2E68355}"/>
    <cellStyle name="Hyperlink" xfId="12" builtinId="8"/>
    <cellStyle name="Neutral" xfId="4" builtinId="28"/>
    <cellStyle name="Normal" xfId="0" builtinId="0"/>
    <cellStyle name="Normal 2 2" xfId="7" xr:uid="{4D7B5401-9C21-4178-A023-F8F72F7854D5}"/>
    <cellStyle name="Normal 2 4" xfId="13" xr:uid="{8C54BE34-8BEF-4FBD-882C-DA4BFCBEFE6C}"/>
    <cellStyle name="Per cent" xfId="14" builtinId="5"/>
  </cellStyles>
  <dxfs count="16">
    <dxf>
      <fill>
        <patternFill>
          <bgColor theme="5" tint="0.59996337778862885"/>
        </patternFill>
      </fill>
    </dxf>
    <dxf>
      <fill>
        <patternFill>
          <bgColor theme="5" tint="0.59996337778862885"/>
        </patternFill>
      </fill>
    </dxf>
    <dxf>
      <fill>
        <patternFill>
          <bgColor theme="3" tint="0.79998168889431442"/>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F57365"/>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180975</xdr:colOff>
      <xdr:row>1</xdr:row>
      <xdr:rowOff>161925</xdr:rowOff>
    </xdr:from>
    <xdr:to>
      <xdr:col>6</xdr:col>
      <xdr:colOff>22225</xdr:colOff>
      <xdr:row>3</xdr:row>
      <xdr:rowOff>123825</xdr:rowOff>
    </xdr:to>
    <xdr:pic>
      <xdr:nvPicPr>
        <xdr:cNvPr id="3" name="Picture 2">
          <a:extLst>
            <a:ext uri="{FF2B5EF4-FFF2-40B4-BE49-F238E27FC236}">
              <a16:creationId xmlns:a16="http://schemas.microsoft.com/office/drawing/2014/main" id="{AA7FFE28-147B-4A46-96AD-9514F0CFE5B8}"/>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124575" y="352425"/>
          <a:ext cx="1689100" cy="45720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LeanPlus%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nterprise-ireland.com/en/Legal/GDP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C4C84-9718-456A-ACE4-E5DE9CF30EAA}">
  <sheetPr>
    <tabColor rgb="FFFF0000"/>
  </sheetPr>
  <dimension ref="B1:S22"/>
  <sheetViews>
    <sheetView showGridLines="0" showRowColHeaders="0" tabSelected="1" zoomScaleNormal="100" workbookViewId="0"/>
  </sheetViews>
  <sheetFormatPr defaultRowHeight="15" x14ac:dyDescent="0.25"/>
  <cols>
    <col min="1" max="1" width="1.7109375" style="64" customWidth="1"/>
    <col min="2" max="14" width="9.140625" style="64"/>
    <col min="15" max="15" width="10.5703125" style="64" customWidth="1"/>
    <col min="16" max="16" width="10" style="64" customWidth="1"/>
    <col min="17" max="17" width="9.85546875" style="64" customWidth="1"/>
    <col min="18" max="18" width="10.140625" style="64" customWidth="1"/>
    <col min="19" max="16384" width="9.140625" style="64"/>
  </cols>
  <sheetData>
    <row r="1" spans="2:19" ht="30" customHeight="1" x14ac:dyDescent="0.3">
      <c r="B1" s="258" t="s">
        <v>122</v>
      </c>
      <c r="C1" s="259"/>
      <c r="D1" s="260"/>
      <c r="E1" s="261"/>
      <c r="F1" s="261"/>
      <c r="G1" s="261"/>
      <c r="H1" s="261"/>
      <c r="I1" s="261"/>
      <c r="J1" s="261"/>
      <c r="K1" s="261"/>
      <c r="L1" s="261"/>
      <c r="M1" s="261"/>
      <c r="N1" s="261"/>
      <c r="O1" s="261"/>
    </row>
    <row r="2" spans="2:19" s="264" customFormat="1" ht="15" customHeight="1" x14ac:dyDescent="0.25">
      <c r="B2" s="311" t="s">
        <v>113</v>
      </c>
      <c r="C2" s="311"/>
      <c r="D2" s="312">
        <v>45720</v>
      </c>
      <c r="E2" s="312"/>
      <c r="F2" s="262"/>
      <c r="G2" s="263"/>
      <c r="H2" s="263"/>
      <c r="I2" s="263"/>
      <c r="J2" s="263"/>
      <c r="K2" s="263"/>
      <c r="L2" s="263"/>
      <c r="M2" s="263"/>
      <c r="N2" s="263"/>
      <c r="O2" s="263"/>
    </row>
    <row r="3" spans="2:19" ht="9.9499999999999993" customHeight="1" x14ac:dyDescent="0.3">
      <c r="B3" s="258"/>
      <c r="C3" s="259"/>
      <c r="D3" s="260"/>
      <c r="E3" s="261"/>
      <c r="F3" s="261"/>
      <c r="G3" s="261"/>
      <c r="H3" s="261"/>
      <c r="I3" s="261"/>
      <c r="J3" s="261"/>
      <c r="K3" s="261"/>
      <c r="L3" s="261"/>
      <c r="M3" s="261"/>
      <c r="N3" s="261"/>
      <c r="O3" s="261"/>
    </row>
    <row r="4" spans="2:19" s="268" customFormat="1" ht="20.100000000000001" customHeight="1" x14ac:dyDescent="0.25">
      <c r="B4" s="265" t="s">
        <v>114</v>
      </c>
      <c r="C4" s="266"/>
      <c r="D4" s="266"/>
      <c r="E4" s="267"/>
      <c r="F4" s="267"/>
      <c r="G4" s="267"/>
      <c r="H4" s="267"/>
      <c r="I4" s="267"/>
      <c r="J4" s="267"/>
      <c r="K4" s="267"/>
      <c r="L4" s="267"/>
      <c r="M4" s="267"/>
      <c r="N4" s="267"/>
      <c r="O4" s="267"/>
    </row>
    <row r="5" spans="2:19" s="273" customFormat="1" ht="20.100000000000001" customHeight="1" x14ac:dyDescent="0.25">
      <c r="B5" s="269" t="s">
        <v>115</v>
      </c>
      <c r="C5" s="270"/>
      <c r="D5" s="270"/>
      <c r="E5" s="271"/>
      <c r="F5" s="271"/>
      <c r="G5" s="272"/>
      <c r="H5" s="272"/>
      <c r="I5" s="272"/>
      <c r="J5" s="272"/>
      <c r="K5" s="272"/>
      <c r="L5" s="272"/>
      <c r="M5" s="272"/>
      <c r="N5" s="272"/>
      <c r="O5" s="272"/>
    </row>
    <row r="6" spans="2:19" ht="20.100000000000001" customHeight="1" x14ac:dyDescent="0.25">
      <c r="B6" s="274"/>
      <c r="C6" s="275"/>
      <c r="D6" s="275"/>
      <c r="E6" s="275"/>
      <c r="F6" s="275"/>
      <c r="G6" s="275"/>
      <c r="H6" s="275"/>
      <c r="I6" s="275"/>
      <c r="J6" s="275"/>
      <c r="K6" s="275"/>
      <c r="L6" s="275"/>
      <c r="M6" s="275"/>
      <c r="N6" s="275"/>
      <c r="O6" s="275"/>
      <c r="P6" s="275"/>
      <c r="Q6" s="275"/>
      <c r="R6" s="275"/>
      <c r="S6" s="275"/>
    </row>
    <row r="7" spans="2:19" ht="30" customHeight="1" x14ac:dyDescent="0.3">
      <c r="B7" s="276" t="s">
        <v>116</v>
      </c>
      <c r="C7" s="259"/>
      <c r="D7" s="260"/>
      <c r="E7" s="261"/>
      <c r="F7" s="261"/>
      <c r="G7" s="261"/>
      <c r="H7" s="261"/>
      <c r="I7" s="261"/>
      <c r="J7" s="261"/>
      <c r="K7" s="261"/>
      <c r="L7" s="261"/>
      <c r="M7" s="261"/>
      <c r="N7" s="261"/>
      <c r="O7" s="261"/>
    </row>
    <row r="8" spans="2:19" ht="50.1" customHeight="1" x14ac:dyDescent="0.25">
      <c r="B8" s="313" t="s">
        <v>117</v>
      </c>
      <c r="C8" s="314"/>
      <c r="D8" s="314"/>
      <c r="E8" s="314"/>
      <c r="F8" s="314"/>
      <c r="G8" s="314"/>
      <c r="H8" s="314"/>
      <c r="I8" s="314"/>
      <c r="J8" s="314"/>
      <c r="K8" s="314"/>
      <c r="L8" s="314"/>
      <c r="M8" s="314"/>
      <c r="N8" s="314"/>
      <c r="O8" s="314"/>
      <c r="P8" s="314"/>
      <c r="Q8" s="314"/>
      <c r="R8" s="314"/>
    </row>
    <row r="9" spans="2:19" ht="20.100000000000001" customHeight="1" x14ac:dyDescent="0.25">
      <c r="B9" s="277"/>
      <c r="C9" s="278"/>
      <c r="D9" s="278"/>
      <c r="E9" s="278"/>
      <c r="F9" s="278"/>
      <c r="G9" s="278"/>
      <c r="H9" s="278"/>
      <c r="I9" s="278"/>
      <c r="J9" s="278"/>
      <c r="K9" s="278"/>
      <c r="L9" s="278"/>
      <c r="M9" s="278"/>
      <c r="N9" s="278"/>
      <c r="O9" s="278"/>
      <c r="P9" s="278"/>
      <c r="Q9" s="278"/>
      <c r="R9" s="278"/>
    </row>
    <row r="10" spans="2:19" ht="30" customHeight="1" x14ac:dyDescent="0.3">
      <c r="B10" s="276" t="s">
        <v>118</v>
      </c>
      <c r="C10" s="259"/>
      <c r="D10" s="260"/>
      <c r="E10" s="261"/>
      <c r="F10" s="261"/>
      <c r="G10" s="261"/>
      <c r="H10" s="261"/>
      <c r="I10" s="261"/>
      <c r="J10" s="261"/>
      <c r="K10" s="261"/>
      <c r="L10" s="261"/>
      <c r="M10" s="261"/>
      <c r="N10" s="261"/>
      <c r="O10" s="261"/>
    </row>
    <row r="11" spans="2:19" ht="30" customHeight="1" x14ac:dyDescent="0.25">
      <c r="B11" s="315" t="s">
        <v>127</v>
      </c>
      <c r="C11" s="316"/>
      <c r="D11" s="316"/>
      <c r="E11" s="316"/>
      <c r="F11" s="316"/>
      <c r="G11" s="316"/>
      <c r="H11" s="316"/>
      <c r="I11" s="316"/>
      <c r="J11" s="316"/>
      <c r="K11" s="316"/>
      <c r="L11" s="316"/>
      <c r="M11" s="316"/>
      <c r="N11" s="316"/>
      <c r="O11" s="316"/>
      <c r="P11" s="316"/>
      <c r="Q11" s="316"/>
      <c r="R11" s="316"/>
    </row>
    <row r="12" spans="2:19" s="281" customFormat="1" ht="15.75" x14ac:dyDescent="0.25">
      <c r="B12" s="279" t="s">
        <v>68</v>
      </c>
      <c r="C12" s="280"/>
      <c r="D12" s="280"/>
      <c r="E12" s="280"/>
      <c r="F12" s="280"/>
      <c r="G12" s="280"/>
      <c r="H12" s="280"/>
      <c r="I12" s="280"/>
      <c r="J12" s="280"/>
      <c r="K12" s="280"/>
      <c r="L12" s="280"/>
      <c r="M12" s="280"/>
      <c r="N12" s="280"/>
      <c r="O12" s="280"/>
      <c r="P12" s="280"/>
      <c r="Q12" s="280"/>
      <c r="R12" s="280"/>
      <c r="S12" s="275"/>
    </row>
    <row r="13" spans="2:19" ht="15.75" x14ac:dyDescent="0.25">
      <c r="B13" s="282"/>
      <c r="C13" s="280"/>
      <c r="D13" s="280"/>
      <c r="E13" s="280"/>
      <c r="F13" s="280"/>
      <c r="G13" s="280"/>
      <c r="H13" s="280"/>
      <c r="I13" s="280"/>
      <c r="J13" s="280"/>
      <c r="K13" s="280"/>
      <c r="L13" s="280"/>
      <c r="M13" s="280"/>
      <c r="N13" s="280"/>
      <c r="O13" s="280"/>
      <c r="P13" s="280"/>
      <c r="Q13" s="280"/>
      <c r="R13" s="280"/>
      <c r="S13" s="275"/>
    </row>
    <row r="14" spans="2:19" ht="20.100000000000001" customHeight="1" x14ac:dyDescent="0.25">
      <c r="B14" s="274"/>
      <c r="C14" s="275"/>
      <c r="D14" s="275"/>
      <c r="E14" s="275"/>
      <c r="F14" s="275"/>
      <c r="G14" s="275"/>
      <c r="H14" s="275"/>
      <c r="I14" s="275"/>
      <c r="J14" s="275"/>
      <c r="K14" s="275"/>
      <c r="L14" s="275"/>
      <c r="M14" s="275"/>
      <c r="N14" s="275"/>
      <c r="O14" s="275"/>
      <c r="P14" s="275"/>
      <c r="Q14" s="275"/>
      <c r="R14" s="275"/>
      <c r="S14" s="275"/>
    </row>
    <row r="15" spans="2:19" ht="30" customHeight="1" x14ac:dyDescent="0.25">
      <c r="B15" s="276" t="s">
        <v>38</v>
      </c>
      <c r="C15" s="276"/>
      <c r="D15" s="276"/>
      <c r="E15" s="276"/>
      <c r="F15" s="276"/>
      <c r="G15" s="276"/>
      <c r="H15" s="276"/>
      <c r="I15" s="276"/>
      <c r="J15" s="276"/>
      <c r="K15" s="276"/>
      <c r="L15" s="276"/>
      <c r="M15" s="276"/>
      <c r="N15" s="276"/>
      <c r="O15" s="276"/>
      <c r="P15" s="276"/>
      <c r="Q15" s="276"/>
      <c r="R15" s="276"/>
    </row>
    <row r="16" spans="2:19" s="268" customFormat="1" ht="150" customHeight="1" x14ac:dyDescent="0.25">
      <c r="B16" s="317" t="s">
        <v>135</v>
      </c>
      <c r="C16" s="317"/>
      <c r="D16" s="317"/>
      <c r="E16" s="317"/>
      <c r="F16" s="317"/>
      <c r="G16" s="317"/>
      <c r="H16" s="317"/>
      <c r="I16" s="317"/>
      <c r="J16" s="317"/>
      <c r="K16" s="317"/>
      <c r="L16" s="317"/>
      <c r="M16" s="317"/>
      <c r="N16" s="317"/>
      <c r="O16" s="317"/>
      <c r="P16" s="317"/>
      <c r="Q16" s="317"/>
      <c r="R16" s="317"/>
    </row>
    <row r="17" spans="2:18" ht="20.100000000000001" customHeight="1" x14ac:dyDescent="0.25"/>
    <row r="18" spans="2:18" ht="30" customHeight="1" x14ac:dyDescent="0.25">
      <c r="B18" s="276" t="s">
        <v>119</v>
      </c>
      <c r="C18" s="276"/>
      <c r="D18" s="276"/>
      <c r="E18" s="276"/>
      <c r="F18" s="276"/>
      <c r="G18" s="276"/>
      <c r="H18" s="276"/>
      <c r="I18" s="276"/>
      <c r="J18" s="276"/>
      <c r="K18" s="276"/>
      <c r="L18" s="276"/>
      <c r="M18" s="276"/>
      <c r="N18" s="276"/>
      <c r="O18" s="276"/>
      <c r="P18" s="276"/>
      <c r="Q18" s="276"/>
      <c r="R18" s="276"/>
    </row>
    <row r="19" spans="2:18" ht="120" customHeight="1" x14ac:dyDescent="0.25">
      <c r="B19" s="310" t="s">
        <v>126</v>
      </c>
      <c r="C19" s="310"/>
      <c r="D19" s="310"/>
      <c r="E19" s="310"/>
      <c r="F19" s="310"/>
      <c r="G19" s="310"/>
      <c r="H19" s="310"/>
      <c r="I19" s="310"/>
      <c r="J19" s="310"/>
      <c r="K19" s="310"/>
      <c r="L19" s="310"/>
      <c r="M19" s="310"/>
      <c r="N19" s="310"/>
      <c r="O19" s="310"/>
      <c r="P19" s="310"/>
      <c r="Q19" s="310"/>
      <c r="R19" s="310"/>
    </row>
    <row r="20" spans="2:18" ht="20.100000000000001" customHeight="1" x14ac:dyDescent="0.25"/>
    <row r="21" spans="2:18" ht="30" customHeight="1" x14ac:dyDescent="0.3">
      <c r="B21" s="276" t="s">
        <v>51</v>
      </c>
      <c r="C21" s="259"/>
      <c r="D21" s="260"/>
      <c r="E21" s="261"/>
      <c r="F21" s="261"/>
      <c r="G21" s="261"/>
      <c r="H21" s="261"/>
      <c r="I21" s="261"/>
      <c r="J21" s="261"/>
      <c r="K21" s="261"/>
      <c r="L21" s="261"/>
      <c r="M21" s="261"/>
      <c r="N21" s="261"/>
      <c r="O21" s="261"/>
    </row>
    <row r="22" spans="2:18" s="283" customFormat="1" ht="50.1" customHeight="1" x14ac:dyDescent="0.25">
      <c r="B22" s="308" t="s">
        <v>120</v>
      </c>
      <c r="C22" s="309"/>
      <c r="D22" s="309"/>
      <c r="E22" s="309"/>
      <c r="F22" s="309"/>
      <c r="G22" s="309"/>
      <c r="H22" s="309"/>
      <c r="I22" s="309"/>
      <c r="J22" s="309"/>
      <c r="K22" s="309"/>
      <c r="L22" s="309"/>
      <c r="M22" s="309"/>
      <c r="N22" s="309"/>
      <c r="O22" s="309"/>
      <c r="P22" s="309"/>
      <c r="Q22" s="309"/>
      <c r="R22" s="309"/>
    </row>
  </sheetData>
  <mergeCells count="7">
    <mergeCell ref="B22:R22"/>
    <mergeCell ref="B19:R19"/>
    <mergeCell ref="B2:C2"/>
    <mergeCell ref="D2:E2"/>
    <mergeCell ref="B8:R8"/>
    <mergeCell ref="B11:R11"/>
    <mergeCell ref="B16:R16"/>
  </mergeCells>
  <hyperlinks>
    <hyperlink ref="B5" r:id="rId1" xr:uid="{763624A2-9994-4405-A732-1C76FBEAFBFC}"/>
    <hyperlink ref="B12" r:id="rId2" xr:uid="{FF453E58-E68B-40D6-98F1-6D2EC22D9410}"/>
  </hyperlinks>
  <pageMargins left="0.11811023622047245" right="0.11811023622047245" top="0.35433070866141736" bottom="0.35433070866141736" header="0.31496062992125984" footer="0.31496062992125984"/>
  <pageSetup paperSize="9" scale="90" orientation="landscape" r:id="rId3"/>
  <rowBreaks count="1" manualBreakCount="1">
    <brk id="17" min="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ADC6-1C8B-4F75-BB9D-A0E99471F3D3}">
  <sheetPr>
    <tabColor theme="4" tint="0.59999389629810485"/>
  </sheetPr>
  <dimension ref="A1:L31"/>
  <sheetViews>
    <sheetView showGridLines="0" topLeftCell="A7" zoomScaleNormal="100" workbookViewId="0">
      <selection activeCell="I22" sqref="I22"/>
    </sheetView>
  </sheetViews>
  <sheetFormatPr defaultRowHeight="15" x14ac:dyDescent="0.25"/>
  <cols>
    <col min="1" max="1" width="2.85546875" style="64" customWidth="1"/>
    <col min="2" max="2" width="31.42578125" customWidth="1"/>
    <col min="3" max="3" width="19.140625" customWidth="1"/>
    <col min="4" max="4" width="35.7109375" customWidth="1"/>
    <col min="5" max="5" width="18.5703125" customWidth="1"/>
    <col min="9" max="9" width="61.140625" customWidth="1"/>
  </cols>
  <sheetData>
    <row r="1" spans="2:7" ht="15" customHeight="1" x14ac:dyDescent="0.25"/>
    <row r="2" spans="2:7" ht="20.100000000000001" customHeight="1" x14ac:dyDescent="0.25">
      <c r="B2" s="184" t="s">
        <v>70</v>
      </c>
      <c r="C2" s="340"/>
      <c r="D2" s="340"/>
      <c r="E2" s="82"/>
    </row>
    <row r="3" spans="2:7" s="64" customFormat="1" ht="20.100000000000001" customHeight="1" x14ac:dyDescent="0.25">
      <c r="B3" s="184" t="s">
        <v>42</v>
      </c>
      <c r="C3" s="340"/>
      <c r="D3" s="340"/>
      <c r="E3" s="82"/>
    </row>
    <row r="4" spans="2:7" s="64" customFormat="1" ht="20.100000000000001" customHeight="1" x14ac:dyDescent="0.25">
      <c r="B4" s="184" t="s">
        <v>48</v>
      </c>
      <c r="C4" s="341">
        <v>0.5</v>
      </c>
      <c r="D4" s="341"/>
      <c r="E4" s="83"/>
    </row>
    <row r="5" spans="2:7" s="64" customFormat="1" ht="20.100000000000001" customHeight="1" x14ac:dyDescent="0.25">
      <c r="B5" s="113" t="s">
        <v>94</v>
      </c>
      <c r="C5" s="340"/>
      <c r="D5" s="340"/>
      <c r="E5" s="82"/>
      <c r="G5" s="182"/>
    </row>
    <row r="6" spans="2:7" s="64" customFormat="1" ht="20.100000000000001" customHeight="1" x14ac:dyDescent="0.25">
      <c r="B6" s="344" t="s">
        <v>74</v>
      </c>
      <c r="C6" s="344"/>
      <c r="D6" s="344"/>
      <c r="E6" s="81"/>
      <c r="G6" s="182"/>
    </row>
    <row r="7" spans="2:7" s="80" customFormat="1" x14ac:dyDescent="0.25">
      <c r="B7" s="110"/>
      <c r="C7" s="111"/>
      <c r="D7" s="111"/>
      <c r="E7" s="81"/>
    </row>
    <row r="8" spans="2:7" s="80" customFormat="1" x14ac:dyDescent="0.25">
      <c r="B8" s="112" t="s">
        <v>64</v>
      </c>
      <c r="C8" s="111"/>
      <c r="D8" s="111"/>
      <c r="E8" s="81"/>
    </row>
    <row r="9" spans="2:7" s="64" customFormat="1" ht="20.100000000000001" customHeight="1" x14ac:dyDescent="0.25">
      <c r="B9" s="113" t="s">
        <v>65</v>
      </c>
      <c r="C9" s="342"/>
      <c r="D9" s="343"/>
      <c r="E9" s="81"/>
    </row>
    <row r="10" spans="2:7" s="64" customFormat="1" ht="20.100000000000001" customHeight="1" x14ac:dyDescent="0.25">
      <c r="B10" s="113" t="s">
        <v>66</v>
      </c>
      <c r="C10" s="342"/>
      <c r="D10" s="343"/>
      <c r="E10" s="81"/>
    </row>
    <row r="11" spans="2:7" s="77" customFormat="1" ht="12.75" x14ac:dyDescent="0.2">
      <c r="B11" s="79"/>
    </row>
    <row r="12" spans="2:7" s="68" customFormat="1" ht="12.75" x14ac:dyDescent="0.2">
      <c r="B12" s="78" t="s">
        <v>71</v>
      </c>
    </row>
    <row r="13" spans="2:7" s="84" customFormat="1" x14ac:dyDescent="0.2">
      <c r="B13" s="284" t="s">
        <v>68</v>
      </c>
    </row>
    <row r="14" spans="2:7" s="68" customFormat="1" ht="12.75" x14ac:dyDescent="0.2">
      <c r="B14" s="78" t="s">
        <v>99</v>
      </c>
    </row>
    <row r="15" spans="2:7" s="77" customFormat="1" ht="12.75" x14ac:dyDescent="0.2">
      <c r="B15" s="78" t="s">
        <v>67</v>
      </c>
    </row>
    <row r="16" spans="2:7" s="64" customFormat="1" x14ac:dyDescent="0.25">
      <c r="B16" s="73"/>
    </row>
    <row r="17" spans="2:12" x14ac:dyDescent="0.25">
      <c r="B17" s="338" t="s">
        <v>57</v>
      </c>
      <c r="C17" s="348" t="s">
        <v>59</v>
      </c>
      <c r="D17" s="348"/>
      <c r="E17" s="346" t="s">
        <v>56</v>
      </c>
    </row>
    <row r="18" spans="2:12" s="74" customFormat="1" x14ac:dyDescent="0.25">
      <c r="B18" s="339"/>
      <c r="C18" s="349"/>
      <c r="D18" s="349"/>
      <c r="E18" s="347"/>
    </row>
    <row r="19" spans="2:12" ht="30" customHeight="1" x14ac:dyDescent="0.25">
      <c r="B19" s="183" t="s">
        <v>51</v>
      </c>
      <c r="C19" s="345" t="s">
        <v>107</v>
      </c>
      <c r="D19" s="345"/>
      <c r="E19" s="189" t="s">
        <v>96</v>
      </c>
    </row>
    <row r="20" spans="2:12" s="64" customFormat="1" ht="30" customHeight="1" x14ac:dyDescent="0.25">
      <c r="B20" s="183" t="s">
        <v>109</v>
      </c>
      <c r="C20" s="345" t="s">
        <v>130</v>
      </c>
      <c r="D20" s="345"/>
      <c r="E20" s="189" t="s">
        <v>96</v>
      </c>
    </row>
    <row r="21" spans="2:12" ht="30" customHeight="1" x14ac:dyDescent="0.25">
      <c r="B21" s="183" t="s">
        <v>53</v>
      </c>
      <c r="C21" s="345" t="s">
        <v>58</v>
      </c>
      <c r="D21" s="345"/>
      <c r="E21" s="189" t="s">
        <v>96</v>
      </c>
    </row>
    <row r="22" spans="2:12" ht="60" customHeight="1" x14ac:dyDescent="0.25">
      <c r="B22" s="183" t="s">
        <v>54</v>
      </c>
      <c r="C22" s="370" t="s">
        <v>136</v>
      </c>
      <c r="D22" s="370"/>
      <c r="E22" s="189" t="s">
        <v>96</v>
      </c>
    </row>
    <row r="23" spans="2:12" ht="185.1" customHeight="1" x14ac:dyDescent="0.25">
      <c r="B23" s="190" t="s">
        <v>106</v>
      </c>
      <c r="C23" s="328" t="s">
        <v>105</v>
      </c>
      <c r="D23" s="328"/>
      <c r="E23" s="189" t="s">
        <v>96</v>
      </c>
      <c r="I23" s="188"/>
    </row>
    <row r="24" spans="2:12" ht="50.1" customHeight="1" x14ac:dyDescent="0.25">
      <c r="B24" s="320" t="s">
        <v>55</v>
      </c>
      <c r="C24" s="329" t="s">
        <v>60</v>
      </c>
      <c r="D24" s="329"/>
      <c r="E24" s="335" t="s">
        <v>96</v>
      </c>
      <c r="L24" s="64"/>
    </row>
    <row r="25" spans="2:12" s="64" customFormat="1" ht="24.95" customHeight="1" x14ac:dyDescent="0.25">
      <c r="B25" s="331"/>
      <c r="C25" s="186" t="s">
        <v>62</v>
      </c>
      <c r="D25" s="75"/>
      <c r="E25" s="336"/>
    </row>
    <row r="26" spans="2:12" s="64" customFormat="1" ht="24.95" customHeight="1" x14ac:dyDescent="0.25">
      <c r="B26" s="331"/>
      <c r="C26" s="186" t="s">
        <v>61</v>
      </c>
      <c r="D26" s="75"/>
      <c r="E26" s="336"/>
    </row>
    <row r="27" spans="2:12" s="64" customFormat="1" ht="24.95" customHeight="1" x14ac:dyDescent="0.25">
      <c r="B27" s="332"/>
      <c r="C27" s="185"/>
      <c r="D27" s="76"/>
      <c r="E27" s="337"/>
    </row>
    <row r="28" spans="2:12" s="64" customFormat="1" ht="61.5" customHeight="1" x14ac:dyDescent="0.25">
      <c r="B28" s="187" t="s">
        <v>90</v>
      </c>
      <c r="C28" s="330" t="s">
        <v>108</v>
      </c>
      <c r="D28" s="330"/>
      <c r="E28" s="189" t="s">
        <v>96</v>
      </c>
    </row>
    <row r="29" spans="2:12" s="64" customFormat="1" ht="105" customHeight="1" x14ac:dyDescent="0.25">
      <c r="B29" s="320" t="s">
        <v>52</v>
      </c>
      <c r="C29" s="333" t="s">
        <v>103</v>
      </c>
      <c r="D29" s="334"/>
      <c r="E29" s="323" t="s">
        <v>63</v>
      </c>
    </row>
    <row r="30" spans="2:12" s="64" customFormat="1" ht="20.100000000000001" customHeight="1" x14ac:dyDescent="0.25">
      <c r="B30" s="321"/>
      <c r="C30" s="318" t="s">
        <v>102</v>
      </c>
      <c r="D30" s="319"/>
      <c r="E30" s="324"/>
    </row>
    <row r="31" spans="2:12" s="64" customFormat="1" ht="90" customHeight="1" x14ac:dyDescent="0.25">
      <c r="B31" s="322"/>
      <c r="C31" s="326" t="s">
        <v>104</v>
      </c>
      <c r="D31" s="327"/>
      <c r="E31" s="325"/>
      <c r="I31" s="191"/>
    </row>
  </sheetData>
  <mergeCells count="24">
    <mergeCell ref="C19:D19"/>
    <mergeCell ref="C21:D21"/>
    <mergeCell ref="C22:D22"/>
    <mergeCell ref="E17:E18"/>
    <mergeCell ref="C17:D18"/>
    <mergeCell ref="C20:D20"/>
    <mergeCell ref="B17:B18"/>
    <mergeCell ref="C2:D2"/>
    <mergeCell ref="C3:D3"/>
    <mergeCell ref="C4:D4"/>
    <mergeCell ref="C9:D9"/>
    <mergeCell ref="C10:D10"/>
    <mergeCell ref="C5:D5"/>
    <mergeCell ref="B6:D6"/>
    <mergeCell ref="C30:D30"/>
    <mergeCell ref="B29:B31"/>
    <mergeCell ref="E29:E31"/>
    <mergeCell ref="C31:D31"/>
    <mergeCell ref="C23:D23"/>
    <mergeCell ref="C24:D24"/>
    <mergeCell ref="C28:D28"/>
    <mergeCell ref="B24:B27"/>
    <mergeCell ref="C29:D29"/>
    <mergeCell ref="E24:E27"/>
  </mergeCells>
  <conditionalFormatting sqref="E19:E28">
    <cfRule type="containsText" dxfId="15" priority="3" operator="containsText" text="No">
      <formula>NOT(ISERROR(SEARCH("No",E19)))</formula>
    </cfRule>
    <cfRule type="containsText" dxfId="14" priority="4" operator="containsText" text="Yes">
      <formula>NOT(ISERROR(SEARCH("Yes",E19)))</formula>
    </cfRule>
  </conditionalFormatting>
  <dataValidations count="1">
    <dataValidation type="list" allowBlank="1" showInputMessage="1" showErrorMessage="1" sqref="E19:E28" xr:uid="{B9DAC9D7-4676-48B7-8AD1-EE11F053C6D2}">
      <formula1>"Please confirm…,Yes"</formula1>
    </dataValidation>
  </dataValidations>
  <hyperlinks>
    <hyperlink ref="B13" r:id="rId1" xr:uid="{2A9EA37D-1DC6-4B18-A9C6-BF9380DA1ED2}"/>
    <hyperlink ref="C30" r:id="rId2" xr:uid="{AEE7CD5A-48DE-4D5B-84CE-FF6ED638E062}"/>
  </hyperlinks>
  <pageMargins left="0.31496062992125984" right="0.31496062992125984" top="0.27559055118110237" bottom="0.27559055118110237" header="0.11811023622047245" footer="0.11811023622047245"/>
  <pageSetup paperSize="9" scale="85" orientation="portrait" r:id="rId3"/>
  <rowBreaks count="1" manualBreakCount="1">
    <brk id="28" min="1" max="5"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1B0D8-23CC-4958-8516-5EA2ED6E32E6}">
  <sheetPr>
    <tabColor theme="4" tint="0.59999389629810485"/>
  </sheetPr>
  <dimension ref="A1:BG98"/>
  <sheetViews>
    <sheetView showGridLines="0" zoomScaleNormal="100" workbookViewId="0">
      <pane ySplit="2" topLeftCell="A3" activePane="bottomLeft" state="frozen"/>
      <selection pane="bottomLeft"/>
    </sheetView>
  </sheetViews>
  <sheetFormatPr defaultColWidth="8.85546875" defaultRowHeight="15" x14ac:dyDescent="0.25"/>
  <cols>
    <col min="1" max="1" width="6" style="9" customWidth="1"/>
    <col min="2" max="3" width="19.7109375" style="9" customWidth="1"/>
    <col min="4" max="4" width="15.85546875" style="9" customWidth="1"/>
    <col min="5" max="5" width="13.42578125" style="5" customWidth="1"/>
    <col min="6" max="8" width="12.28515625" style="5" customWidth="1"/>
    <col min="9" max="11" width="12.140625" style="5" customWidth="1"/>
    <col min="12" max="12" width="14.42578125" style="5" customWidth="1"/>
    <col min="13" max="15" width="12.140625" style="5" customWidth="1"/>
    <col min="16" max="25" width="12.140625" style="5" hidden="1" customWidth="1"/>
    <col min="26" max="26" width="1.7109375" style="5" customWidth="1"/>
    <col min="27" max="27" width="9.85546875" style="5" customWidth="1"/>
    <col min="28" max="28" width="9.85546875" style="119" customWidth="1"/>
    <col min="29" max="29" width="15.28515625" style="119" customWidth="1"/>
    <col min="30" max="32" width="2" style="9" customWidth="1"/>
    <col min="33" max="33" width="15.85546875" style="5" customWidth="1"/>
    <col min="34" max="34" width="14.28515625" style="5" customWidth="1"/>
    <col min="35" max="35" width="14.28515625" style="119" customWidth="1"/>
    <col min="36" max="36" width="14.28515625" style="19" customWidth="1"/>
    <col min="37" max="37" width="17.5703125" style="19" customWidth="1"/>
    <col min="38" max="38" width="20.140625" style="20" customWidth="1"/>
    <col min="39" max="39" width="38.85546875" style="33" customWidth="1"/>
    <col min="40" max="40" width="9.28515625" style="9" customWidth="1"/>
    <col min="41" max="41" width="14.28515625" style="11" customWidth="1"/>
    <col min="42" max="44" width="14.28515625" style="9" customWidth="1"/>
    <col min="45" max="45" width="15.28515625" style="9" customWidth="1"/>
    <col min="46" max="46" width="26.85546875" style="138" customWidth="1"/>
    <col min="47" max="47" width="37.85546875" style="9" customWidth="1"/>
    <col min="48" max="16384" width="8.85546875" style="9"/>
  </cols>
  <sheetData>
    <row r="1" spans="1:46" x14ac:dyDescent="0.25">
      <c r="F1" s="16" t="s">
        <v>91</v>
      </c>
    </row>
    <row r="2" spans="1:46" s="5" customFormat="1" ht="58.5" customHeight="1" thickBot="1" x14ac:dyDescent="0.3">
      <c r="A2" s="1"/>
      <c r="B2" s="352" t="s">
        <v>37</v>
      </c>
      <c r="C2" s="352"/>
      <c r="D2" s="352"/>
      <c r="E2" s="352"/>
      <c r="F2" s="67"/>
      <c r="G2" s="67"/>
      <c r="H2" s="67"/>
      <c r="I2" s="67"/>
      <c r="J2" s="67"/>
      <c r="K2" s="67"/>
      <c r="L2" s="66"/>
      <c r="M2" s="66"/>
      <c r="N2" s="66"/>
      <c r="O2" s="65"/>
      <c r="P2" s="3"/>
      <c r="Q2" s="2"/>
      <c r="R2" s="2"/>
      <c r="S2" s="2"/>
      <c r="T2" s="2"/>
      <c r="U2" s="2"/>
      <c r="V2" s="2"/>
      <c r="W2" s="2"/>
      <c r="X2" s="2"/>
      <c r="Y2" s="2"/>
      <c r="Z2" s="4" t="s">
        <v>0</v>
      </c>
      <c r="AA2" s="4"/>
      <c r="AB2" s="116"/>
      <c r="AC2" s="117"/>
      <c r="AE2" s="6"/>
      <c r="AG2" s="7" t="s">
        <v>1</v>
      </c>
      <c r="AH2" s="146"/>
      <c r="AI2" s="147"/>
      <c r="AJ2" s="146"/>
      <c r="AK2" s="146"/>
      <c r="AL2" s="137"/>
      <c r="AM2" s="137"/>
      <c r="AT2" s="138"/>
    </row>
    <row r="3" spans="1:46" s="13" customFormat="1" ht="21" customHeight="1" thickBot="1" x14ac:dyDescent="0.3">
      <c r="A3" s="351"/>
      <c r="B3" s="289" t="s">
        <v>31</v>
      </c>
      <c r="C3" s="290"/>
      <c r="D3" s="290"/>
      <c r="E3" s="291"/>
      <c r="F3" s="291"/>
      <c r="G3" s="291"/>
      <c r="H3" s="292"/>
      <c r="I3" s="291"/>
      <c r="J3" s="291"/>
      <c r="K3" s="291"/>
      <c r="L3" s="291"/>
      <c r="M3" s="291"/>
      <c r="N3" s="291"/>
      <c r="O3" s="291"/>
      <c r="P3" s="197"/>
      <c r="Q3" s="197"/>
      <c r="R3" s="197"/>
      <c r="S3" s="197"/>
      <c r="T3" s="197"/>
      <c r="U3" s="197"/>
      <c r="V3" s="197"/>
      <c r="W3" s="197"/>
      <c r="X3" s="197"/>
      <c r="Y3" s="197"/>
      <c r="Z3" s="198"/>
      <c r="AA3" s="198"/>
      <c r="AB3" s="199"/>
      <c r="AC3" s="200"/>
      <c r="AE3" s="14"/>
      <c r="AG3" s="148">
        <v>200</v>
      </c>
      <c r="AH3" s="149" t="s">
        <v>29</v>
      </c>
      <c r="AI3" s="144"/>
      <c r="AJ3" s="150"/>
      <c r="AK3" s="150"/>
      <c r="AL3" s="151"/>
      <c r="AM3" s="150"/>
      <c r="AN3" s="15"/>
      <c r="AT3" s="138"/>
    </row>
    <row r="4" spans="1:46" ht="17.100000000000001" customHeight="1" x14ac:dyDescent="0.25">
      <c r="A4" s="351"/>
      <c r="B4" s="201" t="s">
        <v>123</v>
      </c>
      <c r="C4" s="202"/>
      <c r="D4" s="202"/>
      <c r="E4" s="203"/>
      <c r="F4" s="204"/>
      <c r="G4" s="204"/>
      <c r="H4" s="204"/>
      <c r="I4" s="204"/>
      <c r="J4" s="204"/>
      <c r="K4" s="204"/>
      <c r="L4" s="204"/>
      <c r="M4" s="204"/>
      <c r="N4" s="204"/>
      <c r="O4" s="204"/>
      <c r="P4" s="204"/>
      <c r="Q4" s="204"/>
      <c r="R4" s="204"/>
      <c r="S4" s="204"/>
      <c r="T4" s="204"/>
      <c r="U4" s="204"/>
      <c r="V4" s="204"/>
      <c r="W4" s="204"/>
      <c r="X4" s="204"/>
      <c r="Y4" s="204"/>
      <c r="Z4" s="204"/>
      <c r="AA4" s="204"/>
      <c r="AB4" s="205"/>
      <c r="AC4" s="206"/>
      <c r="AE4" s="10"/>
      <c r="AG4" s="120">
        <f>AG3*232</f>
        <v>46400</v>
      </c>
      <c r="AH4" s="16" t="s">
        <v>100</v>
      </c>
      <c r="AI4" s="144"/>
      <c r="AJ4" s="150"/>
      <c r="AK4" s="9"/>
      <c r="AL4" s="151"/>
      <c r="AM4" s="150"/>
      <c r="AN4" s="11"/>
      <c r="AO4" s="9"/>
    </row>
    <row r="5" spans="1:46" ht="17.100000000000001" customHeight="1" x14ac:dyDescent="0.25">
      <c r="A5" s="351"/>
      <c r="B5" s="201" t="s">
        <v>110</v>
      </c>
      <c r="C5" s="202"/>
      <c r="D5" s="202"/>
      <c r="E5" s="203"/>
      <c r="F5" s="204"/>
      <c r="G5" s="204"/>
      <c r="H5" s="204"/>
      <c r="I5" s="204"/>
      <c r="J5" s="204"/>
      <c r="K5" s="204"/>
      <c r="L5" s="204"/>
      <c r="M5" s="204"/>
      <c r="N5" s="204"/>
      <c r="O5" s="204"/>
      <c r="P5" s="204"/>
      <c r="Q5" s="204"/>
      <c r="R5" s="204"/>
      <c r="S5" s="204"/>
      <c r="T5" s="204"/>
      <c r="U5" s="204"/>
      <c r="V5" s="204"/>
      <c r="W5" s="204"/>
      <c r="X5" s="204"/>
      <c r="Y5" s="204"/>
      <c r="Z5" s="204"/>
      <c r="AA5" s="204"/>
      <c r="AB5" s="205"/>
      <c r="AC5" s="206"/>
      <c r="AE5" s="10"/>
      <c r="AG5" s="196"/>
      <c r="AH5" s="16"/>
      <c r="AI5" s="144"/>
      <c r="AJ5" s="150"/>
      <c r="AK5" s="9"/>
      <c r="AL5" s="151"/>
      <c r="AM5" s="150"/>
      <c r="AN5" s="11"/>
      <c r="AO5" s="9"/>
    </row>
    <row r="6" spans="1:46" ht="17.100000000000001" customHeight="1" x14ac:dyDescent="0.25">
      <c r="A6" s="351"/>
      <c r="B6" s="207" t="s">
        <v>129</v>
      </c>
      <c r="C6" s="208"/>
      <c r="D6" s="17"/>
      <c r="E6" s="18"/>
      <c r="F6" s="209"/>
      <c r="G6" s="209"/>
      <c r="H6" s="209"/>
      <c r="I6" s="209"/>
      <c r="J6" s="209"/>
      <c r="K6" s="209"/>
      <c r="L6" s="209"/>
      <c r="M6" s="209"/>
      <c r="N6" s="209"/>
      <c r="O6" s="209"/>
      <c r="P6" s="209"/>
      <c r="Q6" s="209"/>
      <c r="R6" s="209"/>
      <c r="S6" s="209"/>
      <c r="T6" s="209"/>
      <c r="U6" s="209"/>
      <c r="V6" s="209"/>
      <c r="W6" s="209"/>
      <c r="X6" s="209"/>
      <c r="Y6" s="209"/>
      <c r="Z6" s="210"/>
      <c r="AA6" s="210"/>
      <c r="AB6" s="116"/>
      <c r="AC6" s="211"/>
      <c r="AE6" s="10"/>
      <c r="AG6" s="150"/>
      <c r="AH6" s="150"/>
      <c r="AI6" s="144"/>
      <c r="AK6" s="20"/>
      <c r="AL6" s="33"/>
      <c r="AM6" s="9"/>
      <c r="AN6" s="11"/>
      <c r="AO6" s="9"/>
    </row>
    <row r="7" spans="1:46" ht="65.099999999999994" customHeight="1" x14ac:dyDescent="0.25">
      <c r="A7" s="293" t="s">
        <v>121</v>
      </c>
      <c r="B7" s="293" t="s">
        <v>97</v>
      </c>
      <c r="C7" s="294" t="s">
        <v>36</v>
      </c>
      <c r="D7" s="295" t="s">
        <v>112</v>
      </c>
      <c r="E7" s="295" t="s">
        <v>98</v>
      </c>
      <c r="F7" s="296" t="s">
        <v>111</v>
      </c>
      <c r="G7" s="297"/>
      <c r="H7" s="297"/>
      <c r="I7" s="297"/>
      <c r="J7" s="297"/>
      <c r="K7" s="297"/>
      <c r="L7" s="298"/>
      <c r="M7" s="298"/>
      <c r="N7" s="298"/>
      <c r="O7" s="298"/>
      <c r="P7" s="212"/>
      <c r="Q7" s="212"/>
      <c r="R7" s="212"/>
      <c r="S7" s="212"/>
      <c r="T7" s="212"/>
      <c r="U7" s="212"/>
      <c r="V7" s="212"/>
      <c r="W7" s="212"/>
      <c r="X7" s="212"/>
      <c r="Y7" s="212"/>
      <c r="Z7" s="213"/>
      <c r="AA7" s="214" t="s">
        <v>87</v>
      </c>
      <c r="AB7" s="215" t="s">
        <v>30</v>
      </c>
      <c r="AC7" s="216" t="s">
        <v>2</v>
      </c>
      <c r="AE7" s="10"/>
      <c r="AG7" s="21" t="s">
        <v>3</v>
      </c>
      <c r="AH7" s="22" t="s">
        <v>4</v>
      </c>
      <c r="AI7" s="121" t="s">
        <v>78</v>
      </c>
      <c r="AJ7" s="22" t="s">
        <v>5</v>
      </c>
      <c r="AK7" s="23" t="s">
        <v>6</v>
      </c>
      <c r="AL7" s="22" t="s">
        <v>83</v>
      </c>
      <c r="AM7" s="137" t="s">
        <v>84</v>
      </c>
      <c r="AN7" s="11"/>
      <c r="AO7" s="9"/>
    </row>
    <row r="8" spans="1:46" x14ac:dyDescent="0.25">
      <c r="A8" s="217"/>
      <c r="B8" s="217"/>
      <c r="C8" s="218"/>
      <c r="D8" s="219">
        <v>0</v>
      </c>
      <c r="E8" s="220" t="s">
        <v>95</v>
      </c>
      <c r="F8" s="221"/>
      <c r="G8" s="221"/>
      <c r="H8" s="221"/>
      <c r="I8" s="221"/>
      <c r="J8" s="221"/>
      <c r="K8" s="221"/>
      <c r="L8" s="221"/>
      <c r="M8" s="221"/>
      <c r="N8" s="221"/>
      <c r="O8" s="221"/>
      <c r="P8" s="221"/>
      <c r="Q8" s="221"/>
      <c r="R8" s="221"/>
      <c r="S8" s="221"/>
      <c r="T8" s="221"/>
      <c r="U8" s="221"/>
      <c r="V8" s="221"/>
      <c r="W8" s="221"/>
      <c r="X8" s="221"/>
      <c r="Y8" s="221"/>
      <c r="Z8" s="222"/>
      <c r="AA8" s="223"/>
      <c r="AB8" s="224">
        <f>SUM(F8:Y8)</f>
        <v>0</v>
      </c>
      <c r="AC8" s="225">
        <f>(D8/232)*AB8</f>
        <v>0</v>
      </c>
      <c r="AE8" s="10"/>
      <c r="AG8" s="132">
        <f t="shared" ref="AG8:AG17" si="0">IF(D8&gt;0,MIN($AG$4,D8),0)</f>
        <v>0</v>
      </c>
      <c r="AH8" s="24">
        <f t="shared" ref="AH8:AH17" si="1">AB8</f>
        <v>0</v>
      </c>
      <c r="AI8" s="133">
        <f t="shared" ref="AI8:AI17" si="2">MIN(AC8,(AG8/232)*AH8)</f>
        <v>0</v>
      </c>
      <c r="AJ8" s="134">
        <v>0</v>
      </c>
      <c r="AK8" s="135">
        <f t="shared" ref="AK8:AK17" si="3">AC8-AI8</f>
        <v>0</v>
      </c>
      <c r="AL8" s="180"/>
      <c r="AM8" s="139"/>
      <c r="AN8" s="11"/>
      <c r="AO8" s="9"/>
    </row>
    <row r="9" spans="1:46" x14ac:dyDescent="0.25">
      <c r="A9" s="217"/>
      <c r="B9" s="217"/>
      <c r="C9" s="218"/>
      <c r="D9" s="219">
        <v>0</v>
      </c>
      <c r="E9" s="220" t="s">
        <v>95</v>
      </c>
      <c r="F9" s="221"/>
      <c r="G9" s="221"/>
      <c r="H9" s="221"/>
      <c r="I9" s="221"/>
      <c r="J9" s="221"/>
      <c r="K9" s="221"/>
      <c r="L9" s="221"/>
      <c r="M9" s="221"/>
      <c r="N9" s="221"/>
      <c r="O9" s="221"/>
      <c r="P9" s="221"/>
      <c r="Q9" s="221"/>
      <c r="R9" s="221"/>
      <c r="S9" s="221"/>
      <c r="T9" s="221"/>
      <c r="U9" s="221"/>
      <c r="V9" s="221"/>
      <c r="W9" s="221"/>
      <c r="X9" s="221"/>
      <c r="Y9" s="221"/>
      <c r="Z9" s="222"/>
      <c r="AA9" s="223"/>
      <c r="AB9" s="224">
        <f>SUM(F9:Y9)</f>
        <v>0</v>
      </c>
      <c r="AC9" s="225">
        <f>(D9/232)*AB9</f>
        <v>0</v>
      </c>
      <c r="AE9" s="10"/>
      <c r="AG9" s="132">
        <f t="shared" si="0"/>
        <v>0</v>
      </c>
      <c r="AH9" s="24">
        <f t="shared" si="1"/>
        <v>0</v>
      </c>
      <c r="AI9" s="133">
        <f t="shared" si="2"/>
        <v>0</v>
      </c>
      <c r="AJ9" s="134">
        <v>0</v>
      </c>
      <c r="AK9" s="135">
        <f t="shared" si="3"/>
        <v>0</v>
      </c>
      <c r="AL9" s="181"/>
      <c r="AM9" s="140"/>
      <c r="AN9" s="11"/>
      <c r="AO9" s="9"/>
      <c r="AT9" s="138" t="s">
        <v>7</v>
      </c>
    </row>
    <row r="10" spans="1:46" x14ac:dyDescent="0.25">
      <c r="A10" s="217"/>
      <c r="B10" s="217"/>
      <c r="C10" s="218"/>
      <c r="D10" s="219">
        <v>0</v>
      </c>
      <c r="E10" s="220" t="s">
        <v>95</v>
      </c>
      <c r="F10" s="221"/>
      <c r="G10" s="221"/>
      <c r="H10" s="221"/>
      <c r="I10" s="221"/>
      <c r="J10" s="221"/>
      <c r="K10" s="221"/>
      <c r="L10" s="221"/>
      <c r="M10" s="221"/>
      <c r="N10" s="221"/>
      <c r="O10" s="221"/>
      <c r="P10" s="221"/>
      <c r="Q10" s="221"/>
      <c r="R10" s="221"/>
      <c r="S10" s="221"/>
      <c r="T10" s="221"/>
      <c r="U10" s="221"/>
      <c r="V10" s="221"/>
      <c r="W10" s="221"/>
      <c r="X10" s="221"/>
      <c r="Y10" s="221"/>
      <c r="Z10" s="222"/>
      <c r="AA10" s="223"/>
      <c r="AB10" s="224">
        <f t="shared" ref="AB10:AB17" si="4">SUM(F10:Y10)</f>
        <v>0</v>
      </c>
      <c r="AC10" s="225">
        <f t="shared" ref="AC10:AC17" si="5">(D10/232)*AB10</f>
        <v>0</v>
      </c>
      <c r="AE10" s="10"/>
      <c r="AG10" s="132">
        <f t="shared" si="0"/>
        <v>0</v>
      </c>
      <c r="AH10" s="24">
        <f t="shared" si="1"/>
        <v>0</v>
      </c>
      <c r="AI10" s="133">
        <f t="shared" si="2"/>
        <v>0</v>
      </c>
      <c r="AJ10" s="134">
        <v>0</v>
      </c>
      <c r="AK10" s="135">
        <f t="shared" si="3"/>
        <v>0</v>
      </c>
      <c r="AL10" s="181"/>
      <c r="AM10" s="179"/>
      <c r="AN10" s="11"/>
      <c r="AO10" s="9"/>
      <c r="AT10" s="138" t="s">
        <v>8</v>
      </c>
    </row>
    <row r="11" spans="1:46" x14ac:dyDescent="0.25">
      <c r="A11" s="217"/>
      <c r="B11" s="217"/>
      <c r="C11" s="218"/>
      <c r="D11" s="219">
        <v>0</v>
      </c>
      <c r="E11" s="220" t="s">
        <v>95</v>
      </c>
      <c r="F11" s="221"/>
      <c r="G11" s="221"/>
      <c r="H11" s="221"/>
      <c r="I11" s="221"/>
      <c r="J11" s="221"/>
      <c r="K11" s="221"/>
      <c r="L11" s="221"/>
      <c r="M11" s="221"/>
      <c r="N11" s="221"/>
      <c r="O11" s="221"/>
      <c r="P11" s="221"/>
      <c r="Q11" s="221"/>
      <c r="R11" s="221"/>
      <c r="S11" s="221"/>
      <c r="T11" s="221"/>
      <c r="U11" s="221"/>
      <c r="V11" s="221"/>
      <c r="W11" s="221"/>
      <c r="X11" s="221"/>
      <c r="Y11" s="221"/>
      <c r="Z11" s="222"/>
      <c r="AA11" s="223"/>
      <c r="AB11" s="224">
        <f t="shared" si="4"/>
        <v>0</v>
      </c>
      <c r="AC11" s="225">
        <f t="shared" si="5"/>
        <v>0</v>
      </c>
      <c r="AE11" s="10"/>
      <c r="AG11" s="132">
        <f t="shared" si="0"/>
        <v>0</v>
      </c>
      <c r="AH11" s="24">
        <f t="shared" si="1"/>
        <v>0</v>
      </c>
      <c r="AI11" s="133">
        <f t="shared" si="2"/>
        <v>0</v>
      </c>
      <c r="AJ11" s="134">
        <v>0</v>
      </c>
      <c r="AK11" s="135">
        <f t="shared" si="3"/>
        <v>0</v>
      </c>
      <c r="AL11" s="181"/>
      <c r="AM11" s="140"/>
      <c r="AN11" s="11"/>
      <c r="AO11" s="9"/>
      <c r="AT11" s="138" t="s">
        <v>9</v>
      </c>
    </row>
    <row r="12" spans="1:46" x14ac:dyDescent="0.25">
      <c r="A12" s="217"/>
      <c r="B12" s="217"/>
      <c r="C12" s="218"/>
      <c r="D12" s="219">
        <v>0</v>
      </c>
      <c r="E12" s="220" t="s">
        <v>95</v>
      </c>
      <c r="F12" s="221"/>
      <c r="G12" s="221"/>
      <c r="H12" s="221"/>
      <c r="I12" s="221"/>
      <c r="J12" s="221"/>
      <c r="K12" s="221"/>
      <c r="L12" s="221"/>
      <c r="M12" s="221"/>
      <c r="N12" s="221"/>
      <c r="O12" s="221"/>
      <c r="P12" s="221"/>
      <c r="Q12" s="221"/>
      <c r="R12" s="221"/>
      <c r="S12" s="221"/>
      <c r="T12" s="221"/>
      <c r="U12" s="221"/>
      <c r="V12" s="221"/>
      <c r="W12" s="221"/>
      <c r="X12" s="221"/>
      <c r="Y12" s="221"/>
      <c r="Z12" s="222"/>
      <c r="AA12" s="223"/>
      <c r="AB12" s="224">
        <f t="shared" si="4"/>
        <v>0</v>
      </c>
      <c r="AC12" s="225">
        <f t="shared" si="5"/>
        <v>0</v>
      </c>
      <c r="AE12" s="10"/>
      <c r="AG12" s="132">
        <f t="shared" si="0"/>
        <v>0</v>
      </c>
      <c r="AH12" s="24">
        <f t="shared" si="1"/>
        <v>0</v>
      </c>
      <c r="AI12" s="133">
        <f t="shared" si="2"/>
        <v>0</v>
      </c>
      <c r="AJ12" s="134">
        <v>0</v>
      </c>
      <c r="AK12" s="135">
        <f t="shared" si="3"/>
        <v>0</v>
      </c>
      <c r="AL12" s="181"/>
      <c r="AM12" s="140"/>
      <c r="AN12" s="11"/>
      <c r="AO12" s="9"/>
      <c r="AT12" s="138" t="s">
        <v>10</v>
      </c>
    </row>
    <row r="13" spans="1:46" x14ac:dyDescent="0.25">
      <c r="A13" s="217"/>
      <c r="B13" s="217"/>
      <c r="C13" s="218"/>
      <c r="D13" s="219">
        <v>0</v>
      </c>
      <c r="E13" s="220" t="s">
        <v>95</v>
      </c>
      <c r="F13" s="221"/>
      <c r="G13" s="221"/>
      <c r="H13" s="221"/>
      <c r="I13" s="221"/>
      <c r="J13" s="221"/>
      <c r="K13" s="221"/>
      <c r="L13" s="221"/>
      <c r="M13" s="221"/>
      <c r="N13" s="221"/>
      <c r="O13" s="221"/>
      <c r="P13" s="221"/>
      <c r="Q13" s="221"/>
      <c r="R13" s="221"/>
      <c r="S13" s="221"/>
      <c r="T13" s="221"/>
      <c r="U13" s="221"/>
      <c r="V13" s="221"/>
      <c r="W13" s="221"/>
      <c r="X13" s="221"/>
      <c r="Y13" s="221"/>
      <c r="Z13" s="222"/>
      <c r="AA13" s="223"/>
      <c r="AB13" s="224">
        <f t="shared" si="4"/>
        <v>0</v>
      </c>
      <c r="AC13" s="225">
        <f t="shared" si="5"/>
        <v>0</v>
      </c>
      <c r="AE13" s="10"/>
      <c r="AG13" s="132">
        <f t="shared" si="0"/>
        <v>0</v>
      </c>
      <c r="AH13" s="24">
        <f t="shared" si="1"/>
        <v>0</v>
      </c>
      <c r="AI13" s="133">
        <f t="shared" si="2"/>
        <v>0</v>
      </c>
      <c r="AJ13" s="134">
        <v>0</v>
      </c>
      <c r="AK13" s="135">
        <f t="shared" si="3"/>
        <v>0</v>
      </c>
      <c r="AL13" s="181"/>
      <c r="AM13" s="140"/>
      <c r="AN13" s="11"/>
      <c r="AO13" s="9"/>
    </row>
    <row r="14" spans="1:46" x14ac:dyDescent="0.25">
      <c r="A14" s="217"/>
      <c r="B14" s="217"/>
      <c r="C14" s="218"/>
      <c r="D14" s="219">
        <v>0</v>
      </c>
      <c r="E14" s="220" t="s">
        <v>95</v>
      </c>
      <c r="F14" s="221"/>
      <c r="G14" s="221"/>
      <c r="H14" s="221"/>
      <c r="I14" s="221"/>
      <c r="J14" s="221"/>
      <c r="K14" s="221"/>
      <c r="L14" s="221"/>
      <c r="M14" s="221"/>
      <c r="N14" s="221"/>
      <c r="O14" s="221"/>
      <c r="P14" s="221"/>
      <c r="Q14" s="221"/>
      <c r="R14" s="221"/>
      <c r="S14" s="221"/>
      <c r="T14" s="221"/>
      <c r="U14" s="221"/>
      <c r="V14" s="221"/>
      <c r="W14" s="221"/>
      <c r="X14" s="221"/>
      <c r="Y14" s="221"/>
      <c r="Z14" s="222"/>
      <c r="AA14" s="223"/>
      <c r="AB14" s="224">
        <f t="shared" si="4"/>
        <v>0</v>
      </c>
      <c r="AC14" s="225">
        <f t="shared" si="5"/>
        <v>0</v>
      </c>
      <c r="AE14" s="10"/>
      <c r="AG14" s="132">
        <f t="shared" si="0"/>
        <v>0</v>
      </c>
      <c r="AH14" s="24">
        <f t="shared" si="1"/>
        <v>0</v>
      </c>
      <c r="AI14" s="133">
        <f t="shared" si="2"/>
        <v>0</v>
      </c>
      <c r="AJ14" s="134">
        <v>0</v>
      </c>
      <c r="AK14" s="135">
        <f t="shared" si="3"/>
        <v>0</v>
      </c>
      <c r="AL14" s="181"/>
      <c r="AM14" s="140"/>
      <c r="AN14" s="11"/>
      <c r="AO14" s="9"/>
      <c r="AT14" s="138" t="s">
        <v>95</v>
      </c>
    </row>
    <row r="15" spans="1:46" x14ac:dyDescent="0.25">
      <c r="A15" s="217"/>
      <c r="B15" s="217"/>
      <c r="C15" s="218"/>
      <c r="D15" s="219">
        <v>0</v>
      </c>
      <c r="E15" s="220" t="s">
        <v>95</v>
      </c>
      <c r="F15" s="221"/>
      <c r="G15" s="221"/>
      <c r="H15" s="221"/>
      <c r="I15" s="221"/>
      <c r="J15" s="221"/>
      <c r="K15" s="221"/>
      <c r="L15" s="221"/>
      <c r="M15" s="221"/>
      <c r="N15" s="221"/>
      <c r="O15" s="221"/>
      <c r="P15" s="221"/>
      <c r="Q15" s="221"/>
      <c r="R15" s="221"/>
      <c r="S15" s="221"/>
      <c r="T15" s="221"/>
      <c r="U15" s="221"/>
      <c r="V15" s="221"/>
      <c r="W15" s="221"/>
      <c r="X15" s="221"/>
      <c r="Y15" s="221"/>
      <c r="Z15" s="222"/>
      <c r="AA15" s="223"/>
      <c r="AB15" s="224">
        <f t="shared" si="4"/>
        <v>0</v>
      </c>
      <c r="AC15" s="225">
        <f t="shared" si="5"/>
        <v>0</v>
      </c>
      <c r="AE15" s="10"/>
      <c r="AG15" s="132">
        <f t="shared" si="0"/>
        <v>0</v>
      </c>
      <c r="AH15" s="24">
        <f t="shared" si="1"/>
        <v>0</v>
      </c>
      <c r="AI15" s="133">
        <f t="shared" si="2"/>
        <v>0</v>
      </c>
      <c r="AJ15" s="134">
        <v>0</v>
      </c>
      <c r="AK15" s="135">
        <f t="shared" si="3"/>
        <v>0</v>
      </c>
      <c r="AL15" s="181"/>
      <c r="AM15" s="140"/>
      <c r="AN15" s="11"/>
      <c r="AO15" s="9"/>
      <c r="AT15" s="138" t="s">
        <v>11</v>
      </c>
    </row>
    <row r="16" spans="1:46" x14ac:dyDescent="0.25">
      <c r="A16" s="217"/>
      <c r="B16" s="217"/>
      <c r="C16" s="218"/>
      <c r="D16" s="219">
        <v>0</v>
      </c>
      <c r="E16" s="220" t="s">
        <v>95</v>
      </c>
      <c r="F16" s="221"/>
      <c r="G16" s="221"/>
      <c r="H16" s="221"/>
      <c r="I16" s="221"/>
      <c r="J16" s="221"/>
      <c r="K16" s="221"/>
      <c r="L16" s="221"/>
      <c r="M16" s="221"/>
      <c r="N16" s="221"/>
      <c r="O16" s="221"/>
      <c r="P16" s="221"/>
      <c r="Q16" s="221"/>
      <c r="R16" s="221"/>
      <c r="S16" s="221"/>
      <c r="T16" s="221"/>
      <c r="U16" s="221"/>
      <c r="V16" s="221"/>
      <c r="W16" s="221"/>
      <c r="X16" s="221"/>
      <c r="Y16" s="221"/>
      <c r="Z16" s="222"/>
      <c r="AA16" s="223"/>
      <c r="AB16" s="224">
        <f t="shared" si="4"/>
        <v>0</v>
      </c>
      <c r="AC16" s="225">
        <f t="shared" si="5"/>
        <v>0</v>
      </c>
      <c r="AE16" s="10"/>
      <c r="AG16" s="132">
        <f t="shared" si="0"/>
        <v>0</v>
      </c>
      <c r="AH16" s="24">
        <f t="shared" si="1"/>
        <v>0</v>
      </c>
      <c r="AI16" s="133">
        <f t="shared" si="2"/>
        <v>0</v>
      </c>
      <c r="AJ16" s="134">
        <v>0</v>
      </c>
      <c r="AK16" s="135">
        <f t="shared" si="3"/>
        <v>0</v>
      </c>
      <c r="AL16" s="181"/>
      <c r="AM16" s="140"/>
      <c r="AN16" s="11"/>
      <c r="AO16" s="9"/>
      <c r="AT16" s="138" t="s">
        <v>12</v>
      </c>
    </row>
    <row r="17" spans="1:46" x14ac:dyDescent="0.25">
      <c r="A17" s="217"/>
      <c r="B17" s="217"/>
      <c r="C17" s="218"/>
      <c r="D17" s="219">
        <v>0</v>
      </c>
      <c r="E17" s="220" t="s">
        <v>95</v>
      </c>
      <c r="F17" s="221"/>
      <c r="G17" s="221"/>
      <c r="H17" s="221"/>
      <c r="I17" s="221"/>
      <c r="J17" s="221"/>
      <c r="K17" s="221"/>
      <c r="L17" s="221"/>
      <c r="M17" s="221"/>
      <c r="N17" s="221"/>
      <c r="O17" s="221"/>
      <c r="P17" s="221"/>
      <c r="Q17" s="221"/>
      <c r="R17" s="221"/>
      <c r="S17" s="221"/>
      <c r="T17" s="221"/>
      <c r="U17" s="221"/>
      <c r="V17" s="221"/>
      <c r="W17" s="221"/>
      <c r="X17" s="221"/>
      <c r="Y17" s="221"/>
      <c r="Z17" s="222"/>
      <c r="AA17" s="223"/>
      <c r="AB17" s="224">
        <f t="shared" si="4"/>
        <v>0</v>
      </c>
      <c r="AC17" s="225">
        <f t="shared" si="5"/>
        <v>0</v>
      </c>
      <c r="AE17" s="10"/>
      <c r="AG17" s="132">
        <f t="shared" si="0"/>
        <v>0</v>
      </c>
      <c r="AH17" s="24">
        <f t="shared" si="1"/>
        <v>0</v>
      </c>
      <c r="AI17" s="133">
        <f t="shared" si="2"/>
        <v>0</v>
      </c>
      <c r="AJ17" s="134">
        <v>0</v>
      </c>
      <c r="AK17" s="135">
        <f t="shared" si="3"/>
        <v>0</v>
      </c>
      <c r="AL17" s="181"/>
      <c r="AM17" s="140"/>
      <c r="AN17" s="11"/>
      <c r="AO17" s="9"/>
    </row>
    <row r="18" spans="1:46" s="11" customFormat="1" x14ac:dyDescent="0.25">
      <c r="A18" s="204"/>
      <c r="B18" s="204"/>
      <c r="C18" s="204"/>
      <c r="D18" s="204"/>
      <c r="E18" s="203"/>
      <c r="F18" s="204"/>
      <c r="G18" s="204"/>
      <c r="H18" s="204"/>
      <c r="I18" s="204"/>
      <c r="J18" s="204"/>
      <c r="K18" s="204"/>
      <c r="L18" s="204"/>
      <c r="M18" s="204"/>
      <c r="N18" s="204"/>
      <c r="O18" s="204"/>
      <c r="P18" s="204"/>
      <c r="Q18" s="204"/>
      <c r="R18" s="204"/>
      <c r="S18" s="204"/>
      <c r="T18" s="204"/>
      <c r="U18" s="204"/>
      <c r="V18" s="204"/>
      <c r="W18" s="204"/>
      <c r="X18" s="204"/>
      <c r="Y18" s="204"/>
      <c r="Z18" s="204"/>
      <c r="AA18" s="204"/>
      <c r="AB18" s="122" t="s">
        <v>13</v>
      </c>
      <c r="AC18" s="122" t="s">
        <v>2</v>
      </c>
      <c r="AE18" s="28"/>
      <c r="AG18" s="152"/>
      <c r="AH18" s="153"/>
      <c r="AI18" s="145"/>
      <c r="AJ18" s="154"/>
      <c r="AK18" s="154"/>
      <c r="AL18" s="151"/>
      <c r="AM18" s="31"/>
      <c r="AO18" s="29"/>
      <c r="AP18" s="29"/>
      <c r="AQ18" s="29"/>
      <c r="AR18" s="29"/>
      <c r="AS18" s="29"/>
      <c r="AT18" s="138"/>
    </row>
    <row r="19" spans="1:46" x14ac:dyDescent="0.25">
      <c r="A19" s="226"/>
      <c r="B19" s="226"/>
      <c r="C19" s="226"/>
      <c r="D19" s="227"/>
      <c r="E19" s="227" t="s">
        <v>89</v>
      </c>
      <c r="F19" s="228">
        <f t="shared" ref="F19:Y19" si="6">SUM(F8:F17)</f>
        <v>0</v>
      </c>
      <c r="G19" s="228">
        <f t="shared" si="6"/>
        <v>0</v>
      </c>
      <c r="H19" s="228">
        <f t="shared" si="6"/>
        <v>0</v>
      </c>
      <c r="I19" s="228">
        <f t="shared" si="6"/>
        <v>0</v>
      </c>
      <c r="J19" s="228">
        <f t="shared" si="6"/>
        <v>0</v>
      </c>
      <c r="K19" s="228">
        <f t="shared" si="6"/>
        <v>0</v>
      </c>
      <c r="L19" s="228">
        <f t="shared" si="6"/>
        <v>0</v>
      </c>
      <c r="M19" s="228">
        <f t="shared" si="6"/>
        <v>0</v>
      </c>
      <c r="N19" s="228">
        <f t="shared" si="6"/>
        <v>0</v>
      </c>
      <c r="O19" s="228">
        <f t="shared" si="6"/>
        <v>0</v>
      </c>
      <c r="P19" s="228">
        <f t="shared" si="6"/>
        <v>0</v>
      </c>
      <c r="Q19" s="228">
        <f t="shared" si="6"/>
        <v>0</v>
      </c>
      <c r="R19" s="228">
        <f t="shared" si="6"/>
        <v>0</v>
      </c>
      <c r="S19" s="228">
        <f t="shared" si="6"/>
        <v>0</v>
      </c>
      <c r="T19" s="228">
        <f t="shared" si="6"/>
        <v>0</v>
      </c>
      <c r="U19" s="228">
        <f t="shared" si="6"/>
        <v>0</v>
      </c>
      <c r="V19" s="228">
        <f t="shared" si="6"/>
        <v>0</v>
      </c>
      <c r="W19" s="228">
        <f t="shared" si="6"/>
        <v>0</v>
      </c>
      <c r="X19" s="228">
        <f t="shared" si="6"/>
        <v>0</v>
      </c>
      <c r="Y19" s="228">
        <f t="shared" si="6"/>
        <v>0</v>
      </c>
      <c r="Z19" s="204"/>
      <c r="AA19" s="229">
        <f>SUM(AA8:AA17)</f>
        <v>0</v>
      </c>
      <c r="AB19" s="230">
        <f>SUM(AB8:AB17)</f>
        <v>0</v>
      </c>
      <c r="AC19" s="231">
        <f>SUM(AC8:AC17)</f>
        <v>0</v>
      </c>
      <c r="AE19" s="10"/>
      <c r="AG19" s="30">
        <f>COUNTIF(AI8:AI18,"&gt;1")</f>
        <v>0</v>
      </c>
      <c r="AH19" s="123">
        <f>SUM(AH8:AH18)</f>
        <v>0</v>
      </c>
      <c r="AI19" s="136">
        <f>SUM(AI8:AI18)</f>
        <v>0</v>
      </c>
      <c r="AJ19" s="136">
        <f>SUM(AJ8:AJ18)</f>
        <v>0</v>
      </c>
      <c r="AK19" s="136">
        <f>SUM(AK8:AK18)</f>
        <v>0</v>
      </c>
      <c r="AL19" s="33"/>
      <c r="AM19" s="9"/>
      <c r="AN19" s="11"/>
      <c r="AO19" s="9"/>
    </row>
    <row r="20" spans="1:46" s="31" customFormat="1" ht="13.15" customHeight="1" x14ac:dyDescent="0.25">
      <c r="A20" s="226"/>
      <c r="B20" s="226"/>
      <c r="C20" s="226"/>
      <c r="D20" s="232"/>
      <c r="E20" s="227" t="s">
        <v>85</v>
      </c>
      <c r="F20" s="233">
        <f t="shared" ref="F20:Y20" si="7">COUNTIF(F8:F18,"&gt;0")</f>
        <v>0</v>
      </c>
      <c r="G20" s="233">
        <f t="shared" si="7"/>
        <v>0</v>
      </c>
      <c r="H20" s="233">
        <f t="shared" si="7"/>
        <v>0</v>
      </c>
      <c r="I20" s="233">
        <f t="shared" si="7"/>
        <v>0</v>
      </c>
      <c r="J20" s="233">
        <f t="shared" si="7"/>
        <v>0</v>
      </c>
      <c r="K20" s="233">
        <f t="shared" si="7"/>
        <v>0</v>
      </c>
      <c r="L20" s="233">
        <f t="shared" si="7"/>
        <v>0</v>
      </c>
      <c r="M20" s="233">
        <f t="shared" si="7"/>
        <v>0</v>
      </c>
      <c r="N20" s="233">
        <f t="shared" si="7"/>
        <v>0</v>
      </c>
      <c r="O20" s="233">
        <f t="shared" si="7"/>
        <v>0</v>
      </c>
      <c r="P20" s="234">
        <f t="shared" si="7"/>
        <v>0</v>
      </c>
      <c r="Q20" s="234">
        <f t="shared" si="7"/>
        <v>0</v>
      </c>
      <c r="R20" s="234">
        <f t="shared" si="7"/>
        <v>0</v>
      </c>
      <c r="S20" s="234">
        <f t="shared" si="7"/>
        <v>0</v>
      </c>
      <c r="T20" s="234">
        <f t="shared" si="7"/>
        <v>0</v>
      </c>
      <c r="U20" s="234">
        <f t="shared" si="7"/>
        <v>0</v>
      </c>
      <c r="V20" s="234">
        <f t="shared" si="7"/>
        <v>0</v>
      </c>
      <c r="W20" s="234">
        <f t="shared" si="7"/>
        <v>0</v>
      </c>
      <c r="X20" s="234">
        <f t="shared" si="7"/>
        <v>0</v>
      </c>
      <c r="Y20" s="234">
        <f t="shared" si="7"/>
        <v>0</v>
      </c>
      <c r="Z20" s="232"/>
      <c r="AA20" s="232" t="s">
        <v>88</v>
      </c>
      <c r="AB20" s="235"/>
      <c r="AC20" s="236"/>
      <c r="AE20" s="32"/>
      <c r="AG20" s="155" t="s">
        <v>35</v>
      </c>
      <c r="AH20" s="27" t="s">
        <v>14</v>
      </c>
      <c r="AI20" s="122" t="s">
        <v>79</v>
      </c>
      <c r="AJ20" s="122" t="s">
        <v>80</v>
      </c>
      <c r="AK20" s="122" t="s">
        <v>81</v>
      </c>
      <c r="AL20" s="33"/>
      <c r="AO20" s="9"/>
      <c r="AP20" s="9"/>
      <c r="AQ20" s="9"/>
      <c r="AR20" s="9"/>
      <c r="AS20" s="9"/>
      <c r="AT20" s="138"/>
    </row>
    <row r="21" spans="1:46" x14ac:dyDescent="0.25">
      <c r="A21" s="208"/>
      <c r="B21" s="208"/>
      <c r="C21" s="208"/>
      <c r="D21" s="208"/>
      <c r="E21" s="34"/>
      <c r="F21" s="237" t="s">
        <v>86</v>
      </c>
      <c r="G21" s="238"/>
      <c r="H21" s="238"/>
      <c r="I21" s="238"/>
      <c r="J21" s="238"/>
      <c r="K21" s="238"/>
      <c r="L21" s="238"/>
      <c r="M21" s="238"/>
      <c r="N21" s="238"/>
      <c r="O21" s="238"/>
      <c r="P21" s="238"/>
      <c r="Q21" s="238"/>
      <c r="R21" s="238"/>
      <c r="S21" s="238"/>
      <c r="T21" s="238"/>
      <c r="U21" s="238"/>
      <c r="V21" s="238"/>
      <c r="W21" s="238"/>
      <c r="X21" s="238"/>
      <c r="Y21" s="238"/>
      <c r="Z21" s="238"/>
      <c r="AA21" s="238"/>
      <c r="AB21" s="239"/>
      <c r="AC21" s="239"/>
      <c r="AD21" s="11"/>
      <c r="AE21" s="28"/>
      <c r="AF21" s="11"/>
      <c r="AG21" s="156"/>
      <c r="AH21" s="157"/>
      <c r="AI21" s="143"/>
      <c r="AJ21" s="35"/>
      <c r="AK21" s="36"/>
      <c r="AL21" s="33"/>
      <c r="AM21" s="31"/>
      <c r="AN21" s="11"/>
      <c r="AO21" s="9"/>
    </row>
    <row r="22" spans="1:46" s="11" customFormat="1" x14ac:dyDescent="0.25">
      <c r="A22" s="240"/>
      <c r="B22" s="240"/>
      <c r="C22" s="240"/>
      <c r="D22" s="240"/>
      <c r="E22" s="203"/>
      <c r="F22" s="204"/>
      <c r="G22" s="204"/>
      <c r="H22" s="204"/>
      <c r="I22" s="204"/>
      <c r="J22" s="204"/>
      <c r="K22" s="204"/>
      <c r="L22" s="204"/>
      <c r="M22" s="204"/>
      <c r="N22" s="204"/>
      <c r="O22" s="204"/>
      <c r="P22" s="204"/>
      <c r="Q22" s="204"/>
      <c r="R22" s="204"/>
      <c r="S22" s="204"/>
      <c r="T22" s="204"/>
      <c r="U22" s="204"/>
      <c r="V22" s="204"/>
      <c r="W22" s="204"/>
      <c r="X22" s="204"/>
      <c r="Y22" s="204"/>
      <c r="Z22" s="226"/>
      <c r="AA22" s="226"/>
      <c r="AB22" s="205"/>
      <c r="AC22" s="206"/>
      <c r="AE22" s="28"/>
      <c r="AG22" s="157"/>
      <c r="AH22" s="157"/>
      <c r="AI22" s="143"/>
      <c r="AJ22" s="158"/>
      <c r="AK22" s="159"/>
      <c r="AL22" s="33"/>
      <c r="AM22" s="31"/>
      <c r="AO22" s="29"/>
      <c r="AP22" s="29"/>
      <c r="AQ22" s="29"/>
      <c r="AR22" s="29"/>
      <c r="AS22" s="29"/>
      <c r="AT22" s="138"/>
    </row>
    <row r="23" spans="1:46" s="12" customFormat="1" ht="21" customHeight="1" x14ac:dyDescent="0.25">
      <c r="A23" s="350"/>
      <c r="B23" s="289" t="s">
        <v>32</v>
      </c>
      <c r="C23" s="290"/>
      <c r="D23" s="290"/>
      <c r="E23" s="291"/>
      <c r="F23" s="299"/>
      <c r="G23" s="299"/>
      <c r="H23" s="299"/>
      <c r="I23" s="299"/>
      <c r="J23" s="299"/>
      <c r="K23" s="299"/>
      <c r="L23" s="299"/>
      <c r="M23" s="299"/>
      <c r="N23" s="299"/>
      <c r="O23" s="299"/>
      <c r="P23" s="241"/>
      <c r="Q23" s="241"/>
      <c r="R23" s="241"/>
      <c r="S23" s="241"/>
      <c r="T23" s="241"/>
      <c r="U23" s="241"/>
      <c r="V23" s="241"/>
      <c r="W23" s="241"/>
      <c r="X23" s="241"/>
      <c r="Y23" s="241"/>
      <c r="Z23" s="242"/>
      <c r="AA23" s="226"/>
      <c r="AB23" s="243"/>
      <c r="AC23" s="244"/>
      <c r="AE23" s="37"/>
      <c r="AG23" s="160"/>
      <c r="AH23" s="38"/>
      <c r="AI23" s="161"/>
      <c r="AJ23" s="39"/>
      <c r="AK23" s="40"/>
      <c r="AL23" s="162"/>
      <c r="AN23" s="15"/>
      <c r="AO23" s="13"/>
      <c r="AP23" s="13"/>
      <c r="AQ23" s="13"/>
      <c r="AR23" s="13"/>
      <c r="AS23" s="13"/>
      <c r="AT23" s="138"/>
    </row>
    <row r="24" spans="1:46" s="12" customFormat="1" ht="17.100000000000001" customHeight="1" thickBot="1" x14ac:dyDescent="0.3">
      <c r="A24" s="350"/>
      <c r="B24" s="192" t="s">
        <v>123</v>
      </c>
      <c r="C24" s="193"/>
      <c r="D24" s="193"/>
      <c r="E24" s="194"/>
      <c r="F24" s="195"/>
      <c r="G24" s="195"/>
      <c r="H24" s="195"/>
      <c r="I24" s="195"/>
      <c r="J24" s="195"/>
      <c r="K24" s="195"/>
      <c r="L24" s="195"/>
      <c r="M24" s="195"/>
      <c r="N24" s="195"/>
      <c r="O24" s="195"/>
      <c r="P24" s="245"/>
      <c r="Q24" s="245"/>
      <c r="R24" s="245"/>
      <c r="S24" s="245"/>
      <c r="T24" s="245"/>
      <c r="U24" s="245"/>
      <c r="V24" s="245"/>
      <c r="W24" s="245"/>
      <c r="X24" s="245"/>
      <c r="Y24" s="245"/>
      <c r="Z24" s="242"/>
      <c r="AA24" s="226"/>
      <c r="AB24" s="243"/>
      <c r="AC24" s="244"/>
      <c r="AE24" s="37"/>
      <c r="AG24" s="160"/>
      <c r="AH24" s="38"/>
      <c r="AI24" s="161"/>
      <c r="AJ24" s="39"/>
      <c r="AK24" s="40"/>
      <c r="AL24" s="162"/>
      <c r="AN24" s="15"/>
      <c r="AO24" s="13"/>
      <c r="AP24" s="13"/>
      <c r="AQ24" s="13"/>
      <c r="AR24" s="13"/>
      <c r="AS24" s="13"/>
      <c r="AT24" s="138"/>
    </row>
    <row r="25" spans="1:46" s="11" customFormat="1" ht="17.100000000000001" customHeight="1" thickBot="1" x14ac:dyDescent="0.3">
      <c r="A25" s="350"/>
      <c r="B25" s="246" t="s">
        <v>128</v>
      </c>
      <c r="C25" s="204"/>
      <c r="D25" s="204"/>
      <c r="E25" s="203"/>
      <c r="F25" s="204"/>
      <c r="G25" s="204"/>
      <c r="H25" s="204"/>
      <c r="I25" s="204"/>
      <c r="J25" s="204"/>
      <c r="K25" s="204"/>
      <c r="L25" s="204"/>
      <c r="M25" s="204"/>
      <c r="N25" s="204"/>
      <c r="O25" s="204"/>
      <c r="P25" s="204"/>
      <c r="Q25" s="204"/>
      <c r="R25" s="204"/>
      <c r="S25" s="204"/>
      <c r="T25" s="204"/>
      <c r="U25" s="204"/>
      <c r="V25" s="204"/>
      <c r="W25" s="204"/>
      <c r="X25" s="204"/>
      <c r="Y25" s="204"/>
      <c r="Z25" s="204"/>
      <c r="AA25" s="204"/>
      <c r="AB25" s="205"/>
      <c r="AC25" s="244"/>
      <c r="AE25" s="28"/>
      <c r="AG25" s="163">
        <v>900</v>
      </c>
      <c r="AH25" s="156" t="s">
        <v>15</v>
      </c>
      <c r="AI25" s="143"/>
      <c r="AJ25" s="158"/>
      <c r="AK25" s="159"/>
      <c r="AL25" s="33"/>
      <c r="AM25" s="31"/>
      <c r="AO25" s="29"/>
      <c r="AP25" s="29"/>
      <c r="AQ25" s="29"/>
      <c r="AR25" s="29"/>
      <c r="AS25" s="29"/>
      <c r="AT25" s="138"/>
    </row>
    <row r="26" spans="1:46" s="15" customFormat="1" ht="45" customHeight="1" x14ac:dyDescent="0.25">
      <c r="A26" s="293" t="s">
        <v>121</v>
      </c>
      <c r="B26" s="300" t="s">
        <v>33</v>
      </c>
      <c r="C26" s="295" t="s">
        <v>20</v>
      </c>
      <c r="D26" s="295" t="s">
        <v>125</v>
      </c>
      <c r="E26" s="295" t="s">
        <v>124</v>
      </c>
      <c r="F26" s="294" t="s">
        <v>92</v>
      </c>
      <c r="G26" s="301"/>
      <c r="H26" s="301"/>
      <c r="I26" s="301"/>
      <c r="J26" s="301"/>
      <c r="K26" s="302"/>
      <c r="L26" s="303"/>
      <c r="M26" s="303"/>
      <c r="N26" s="303"/>
      <c r="O26" s="303"/>
      <c r="P26" s="247"/>
      <c r="Q26" s="247"/>
      <c r="R26" s="247"/>
      <c r="S26" s="247"/>
      <c r="T26" s="247"/>
      <c r="U26" s="247"/>
      <c r="V26" s="247"/>
      <c r="W26" s="247"/>
      <c r="X26" s="247"/>
      <c r="Y26" s="247"/>
      <c r="Z26" s="204"/>
      <c r="AA26" s="204"/>
      <c r="AB26" s="216" t="s">
        <v>13</v>
      </c>
      <c r="AC26" s="248" t="s">
        <v>16</v>
      </c>
      <c r="AE26" s="43"/>
      <c r="AG26" s="22" t="s">
        <v>17</v>
      </c>
      <c r="AH26" s="22" t="s">
        <v>101</v>
      </c>
      <c r="AI26" s="121" t="s">
        <v>78</v>
      </c>
      <c r="AJ26" s="22" t="s">
        <v>5</v>
      </c>
      <c r="AK26" s="44" t="s">
        <v>6</v>
      </c>
      <c r="AL26" s="22" t="s">
        <v>83</v>
      </c>
      <c r="AM26" s="137" t="s">
        <v>84</v>
      </c>
      <c r="AO26" s="45"/>
      <c r="AP26" s="45"/>
      <c r="AQ26" s="45"/>
      <c r="AR26" s="45"/>
      <c r="AS26" s="45"/>
      <c r="AT26" s="138"/>
    </row>
    <row r="27" spans="1:46" s="11" customFormat="1" x14ac:dyDescent="0.25">
      <c r="A27" s="249"/>
      <c r="B27" s="249"/>
      <c r="C27" s="220"/>
      <c r="D27" s="286">
        <v>0</v>
      </c>
      <c r="E27" s="250">
        <v>0</v>
      </c>
      <c r="F27" s="221"/>
      <c r="G27" s="221"/>
      <c r="H27" s="221"/>
      <c r="I27" s="221"/>
      <c r="J27" s="221"/>
      <c r="K27" s="221"/>
      <c r="L27" s="221"/>
      <c r="M27" s="221"/>
      <c r="N27" s="221"/>
      <c r="O27" s="221"/>
      <c r="P27" s="221"/>
      <c r="Q27" s="221"/>
      <c r="R27" s="221"/>
      <c r="S27" s="221"/>
      <c r="T27" s="221"/>
      <c r="U27" s="221"/>
      <c r="V27" s="221"/>
      <c r="W27" s="221"/>
      <c r="X27" s="221"/>
      <c r="Y27" s="221"/>
      <c r="Z27" s="204"/>
      <c r="AA27" s="204"/>
      <c r="AB27" s="251">
        <f t="shared" ref="AB27:AB64" si="8">SUM(F27:Y27)</f>
        <v>0</v>
      </c>
      <c r="AC27" s="252">
        <f t="shared" ref="AC27:AC64" si="9">E27*AB27</f>
        <v>0</v>
      </c>
      <c r="AD27" s="41">
        <v>350</v>
      </c>
      <c r="AE27" s="46"/>
      <c r="AF27" s="41"/>
      <c r="AG27" s="164">
        <f t="shared" ref="AG27:AG64" si="10">ROUND(MIN(E27,$AG$25),2)</f>
        <v>0</v>
      </c>
      <c r="AH27" s="165">
        <f>AB27</f>
        <v>0</v>
      </c>
      <c r="AI27" s="166">
        <f>AG27*AH27</f>
        <v>0</v>
      </c>
      <c r="AJ27" s="134">
        <v>0</v>
      </c>
      <c r="AK27" s="135">
        <f>AC27-AI27</f>
        <v>0</v>
      </c>
      <c r="AL27" s="180"/>
      <c r="AM27" s="139"/>
      <c r="AO27" s="141"/>
      <c r="AP27" s="29"/>
      <c r="AQ27" s="29"/>
      <c r="AR27" s="29"/>
      <c r="AS27" s="29"/>
      <c r="AT27" s="138"/>
    </row>
    <row r="28" spans="1:46" s="11" customFormat="1" x14ac:dyDescent="0.25">
      <c r="A28" s="249"/>
      <c r="B28" s="249"/>
      <c r="C28" s="220"/>
      <c r="D28" s="250">
        <v>0</v>
      </c>
      <c r="E28" s="250">
        <v>0</v>
      </c>
      <c r="F28" s="221"/>
      <c r="G28" s="221"/>
      <c r="H28" s="221"/>
      <c r="I28" s="221"/>
      <c r="J28" s="221"/>
      <c r="K28" s="221"/>
      <c r="L28" s="221"/>
      <c r="M28" s="221"/>
      <c r="N28" s="221"/>
      <c r="O28" s="221"/>
      <c r="P28" s="221"/>
      <c r="Q28" s="221"/>
      <c r="R28" s="221"/>
      <c r="S28" s="221"/>
      <c r="T28" s="221"/>
      <c r="U28" s="221"/>
      <c r="V28" s="221"/>
      <c r="W28" s="221"/>
      <c r="X28" s="221"/>
      <c r="Y28" s="221"/>
      <c r="Z28" s="204"/>
      <c r="AA28" s="204"/>
      <c r="AB28" s="251">
        <f t="shared" si="8"/>
        <v>0</v>
      </c>
      <c r="AC28" s="252">
        <f t="shared" si="9"/>
        <v>0</v>
      </c>
      <c r="AD28" s="41">
        <v>350</v>
      </c>
      <c r="AE28" s="46"/>
      <c r="AF28" s="41"/>
      <c r="AG28" s="164">
        <f t="shared" si="10"/>
        <v>0</v>
      </c>
      <c r="AH28" s="165">
        <f t="shared" ref="AH28:AH64" si="11">AB28</f>
        <v>0</v>
      </c>
      <c r="AI28" s="166">
        <f t="shared" ref="AI28:AI64" si="12">AG28*AH28</f>
        <v>0</v>
      </c>
      <c r="AJ28" s="134">
        <v>0</v>
      </c>
      <c r="AK28" s="135">
        <f t="shared" ref="AK28:AK64" si="13">AC28-AI28</f>
        <v>0</v>
      </c>
      <c r="AL28" s="181"/>
      <c r="AM28" s="140"/>
      <c r="AO28" s="29"/>
      <c r="AP28" s="29"/>
      <c r="AQ28" s="29"/>
      <c r="AR28" s="29"/>
      <c r="AS28" s="29"/>
      <c r="AT28" s="138"/>
    </row>
    <row r="29" spans="1:46" s="11" customFormat="1" x14ac:dyDescent="0.25">
      <c r="A29" s="249"/>
      <c r="B29" s="249"/>
      <c r="C29" s="220"/>
      <c r="D29" s="250">
        <v>0</v>
      </c>
      <c r="E29" s="250">
        <v>0</v>
      </c>
      <c r="F29" s="221"/>
      <c r="G29" s="221"/>
      <c r="H29" s="221"/>
      <c r="I29" s="221"/>
      <c r="J29" s="221"/>
      <c r="K29" s="221"/>
      <c r="L29" s="221"/>
      <c r="M29" s="221"/>
      <c r="N29" s="221"/>
      <c r="O29" s="221"/>
      <c r="P29" s="221"/>
      <c r="Q29" s="221"/>
      <c r="R29" s="221"/>
      <c r="S29" s="221"/>
      <c r="T29" s="221"/>
      <c r="U29" s="221"/>
      <c r="V29" s="221"/>
      <c r="W29" s="221"/>
      <c r="X29" s="221"/>
      <c r="Y29" s="221"/>
      <c r="Z29" s="204"/>
      <c r="AA29" s="204"/>
      <c r="AB29" s="251">
        <f t="shared" si="8"/>
        <v>0</v>
      </c>
      <c r="AC29" s="252">
        <f t="shared" si="9"/>
        <v>0</v>
      </c>
      <c r="AD29" s="41">
        <v>350</v>
      </c>
      <c r="AE29" s="46"/>
      <c r="AF29" s="41"/>
      <c r="AG29" s="164">
        <f t="shared" si="10"/>
        <v>0</v>
      </c>
      <c r="AH29" s="165">
        <f t="shared" si="11"/>
        <v>0</v>
      </c>
      <c r="AI29" s="166">
        <f t="shared" si="12"/>
        <v>0</v>
      </c>
      <c r="AJ29" s="134">
        <v>0</v>
      </c>
      <c r="AK29" s="135">
        <f t="shared" si="13"/>
        <v>0</v>
      </c>
      <c r="AL29" s="181"/>
      <c r="AM29" s="140"/>
      <c r="AO29" s="29"/>
      <c r="AP29" s="29"/>
      <c r="AQ29" s="29"/>
      <c r="AR29" s="29"/>
      <c r="AS29" s="29"/>
      <c r="AT29" s="138"/>
    </row>
    <row r="30" spans="1:46" s="11" customFormat="1" x14ac:dyDescent="0.25">
      <c r="A30" s="249"/>
      <c r="B30" s="249"/>
      <c r="C30" s="220"/>
      <c r="D30" s="250">
        <v>0</v>
      </c>
      <c r="E30" s="250">
        <v>0</v>
      </c>
      <c r="F30" s="221"/>
      <c r="G30" s="221"/>
      <c r="H30" s="221"/>
      <c r="I30" s="221"/>
      <c r="J30" s="221"/>
      <c r="K30" s="221"/>
      <c r="L30" s="221"/>
      <c r="M30" s="221"/>
      <c r="N30" s="221"/>
      <c r="O30" s="221"/>
      <c r="P30" s="221"/>
      <c r="Q30" s="221"/>
      <c r="R30" s="221"/>
      <c r="S30" s="221"/>
      <c r="T30" s="221"/>
      <c r="U30" s="221"/>
      <c r="V30" s="221"/>
      <c r="W30" s="221"/>
      <c r="X30" s="221"/>
      <c r="Y30" s="221"/>
      <c r="Z30" s="204"/>
      <c r="AA30" s="204"/>
      <c r="AB30" s="251">
        <f t="shared" si="8"/>
        <v>0</v>
      </c>
      <c r="AC30" s="252">
        <f t="shared" si="9"/>
        <v>0</v>
      </c>
      <c r="AD30" s="41">
        <v>350</v>
      </c>
      <c r="AE30" s="46"/>
      <c r="AF30" s="41"/>
      <c r="AG30" s="164">
        <f t="shared" si="10"/>
        <v>0</v>
      </c>
      <c r="AH30" s="165">
        <f t="shared" si="11"/>
        <v>0</v>
      </c>
      <c r="AI30" s="166">
        <f t="shared" si="12"/>
        <v>0</v>
      </c>
      <c r="AJ30" s="134">
        <v>0</v>
      </c>
      <c r="AK30" s="135">
        <f t="shared" si="13"/>
        <v>0</v>
      </c>
      <c r="AL30" s="181"/>
      <c r="AM30" s="140"/>
      <c r="AO30" s="29"/>
      <c r="AP30" s="29"/>
      <c r="AQ30" s="29"/>
      <c r="AR30" s="29"/>
      <c r="AS30" s="29"/>
      <c r="AT30" s="138"/>
    </row>
    <row r="31" spans="1:46" s="11" customFormat="1" x14ac:dyDescent="0.25">
      <c r="A31" s="249"/>
      <c r="B31" s="249"/>
      <c r="C31" s="220"/>
      <c r="D31" s="250">
        <v>0</v>
      </c>
      <c r="E31" s="250">
        <v>0</v>
      </c>
      <c r="F31" s="221"/>
      <c r="G31" s="221"/>
      <c r="H31" s="221"/>
      <c r="I31" s="221"/>
      <c r="J31" s="221"/>
      <c r="K31" s="221"/>
      <c r="L31" s="221"/>
      <c r="M31" s="221"/>
      <c r="N31" s="221"/>
      <c r="O31" s="221"/>
      <c r="P31" s="221"/>
      <c r="Q31" s="221"/>
      <c r="R31" s="221"/>
      <c r="S31" s="221"/>
      <c r="T31" s="221"/>
      <c r="U31" s="221"/>
      <c r="V31" s="221"/>
      <c r="W31" s="221"/>
      <c r="X31" s="221"/>
      <c r="Y31" s="221"/>
      <c r="Z31" s="204"/>
      <c r="AA31" s="204"/>
      <c r="AB31" s="251">
        <f t="shared" si="8"/>
        <v>0</v>
      </c>
      <c r="AC31" s="252">
        <f t="shared" si="9"/>
        <v>0</v>
      </c>
      <c r="AD31" s="41">
        <v>350</v>
      </c>
      <c r="AE31" s="46"/>
      <c r="AF31" s="41"/>
      <c r="AG31" s="164">
        <f t="shared" si="10"/>
        <v>0</v>
      </c>
      <c r="AH31" s="165">
        <f t="shared" si="11"/>
        <v>0</v>
      </c>
      <c r="AI31" s="166">
        <f t="shared" si="12"/>
        <v>0</v>
      </c>
      <c r="AJ31" s="134">
        <v>0</v>
      </c>
      <c r="AK31" s="135">
        <f t="shared" si="13"/>
        <v>0</v>
      </c>
      <c r="AL31" s="181"/>
      <c r="AM31" s="140"/>
      <c r="AO31" s="29"/>
      <c r="AP31" s="29"/>
      <c r="AQ31" s="29"/>
      <c r="AR31" s="29"/>
      <c r="AS31" s="29"/>
      <c r="AT31" s="138"/>
    </row>
    <row r="32" spans="1:46" s="11" customFormat="1" x14ac:dyDescent="0.25">
      <c r="A32" s="249"/>
      <c r="B32" s="249"/>
      <c r="C32" s="220"/>
      <c r="D32" s="250">
        <v>0</v>
      </c>
      <c r="E32" s="250">
        <v>0</v>
      </c>
      <c r="F32" s="221"/>
      <c r="G32" s="221"/>
      <c r="H32" s="221"/>
      <c r="I32" s="221"/>
      <c r="J32" s="221"/>
      <c r="K32" s="221"/>
      <c r="L32" s="221"/>
      <c r="M32" s="221"/>
      <c r="N32" s="221"/>
      <c r="O32" s="221"/>
      <c r="P32" s="221"/>
      <c r="Q32" s="221"/>
      <c r="R32" s="221"/>
      <c r="S32" s="221"/>
      <c r="T32" s="221"/>
      <c r="U32" s="221"/>
      <c r="V32" s="221"/>
      <c r="W32" s="221"/>
      <c r="X32" s="221"/>
      <c r="Y32" s="221"/>
      <c r="Z32" s="204"/>
      <c r="AA32" s="204"/>
      <c r="AB32" s="251">
        <f t="shared" si="8"/>
        <v>0</v>
      </c>
      <c r="AC32" s="252">
        <f t="shared" si="9"/>
        <v>0</v>
      </c>
      <c r="AD32" s="41">
        <v>350</v>
      </c>
      <c r="AE32" s="46"/>
      <c r="AF32" s="41"/>
      <c r="AG32" s="164">
        <f t="shared" si="10"/>
        <v>0</v>
      </c>
      <c r="AH32" s="165">
        <f t="shared" si="11"/>
        <v>0</v>
      </c>
      <c r="AI32" s="166">
        <f t="shared" si="12"/>
        <v>0</v>
      </c>
      <c r="AJ32" s="134">
        <v>0</v>
      </c>
      <c r="AK32" s="135">
        <f t="shared" si="13"/>
        <v>0</v>
      </c>
      <c r="AL32" s="181"/>
      <c r="AM32" s="140"/>
      <c r="AO32" s="29"/>
      <c r="AP32" s="29"/>
      <c r="AQ32" s="29"/>
      <c r="AR32" s="29"/>
      <c r="AS32" s="29"/>
      <c r="AT32" s="138"/>
    </row>
    <row r="33" spans="1:46" s="11" customFormat="1" x14ac:dyDescent="0.25">
      <c r="A33" s="249"/>
      <c r="B33" s="249"/>
      <c r="C33" s="220"/>
      <c r="D33" s="250">
        <v>0</v>
      </c>
      <c r="E33" s="250">
        <v>0</v>
      </c>
      <c r="F33" s="221"/>
      <c r="G33" s="221"/>
      <c r="H33" s="221"/>
      <c r="I33" s="221"/>
      <c r="J33" s="221"/>
      <c r="K33" s="221"/>
      <c r="L33" s="221"/>
      <c r="M33" s="221"/>
      <c r="N33" s="221"/>
      <c r="O33" s="221"/>
      <c r="P33" s="221"/>
      <c r="Q33" s="221"/>
      <c r="R33" s="221"/>
      <c r="S33" s="221"/>
      <c r="T33" s="221"/>
      <c r="U33" s="221"/>
      <c r="V33" s="221"/>
      <c r="W33" s="221"/>
      <c r="X33" s="221"/>
      <c r="Y33" s="221"/>
      <c r="Z33" s="204"/>
      <c r="AA33" s="204"/>
      <c r="AB33" s="251">
        <f t="shared" si="8"/>
        <v>0</v>
      </c>
      <c r="AC33" s="252">
        <f t="shared" si="9"/>
        <v>0</v>
      </c>
      <c r="AD33" s="41">
        <v>350</v>
      </c>
      <c r="AE33" s="46"/>
      <c r="AF33" s="41"/>
      <c r="AG33" s="164">
        <f t="shared" si="10"/>
        <v>0</v>
      </c>
      <c r="AH33" s="165">
        <f t="shared" si="11"/>
        <v>0</v>
      </c>
      <c r="AI33" s="166">
        <f t="shared" si="12"/>
        <v>0</v>
      </c>
      <c r="AJ33" s="134">
        <v>0</v>
      </c>
      <c r="AK33" s="135">
        <f t="shared" si="13"/>
        <v>0</v>
      </c>
      <c r="AL33" s="181"/>
      <c r="AM33" s="140"/>
      <c r="AO33" s="29"/>
      <c r="AP33" s="29"/>
      <c r="AQ33" s="29"/>
      <c r="AR33" s="29"/>
      <c r="AS33" s="29"/>
      <c r="AT33" s="138"/>
    </row>
    <row r="34" spans="1:46" s="11" customFormat="1" x14ac:dyDescent="0.25">
      <c r="A34" s="249"/>
      <c r="B34" s="249"/>
      <c r="C34" s="220"/>
      <c r="D34" s="250">
        <v>0</v>
      </c>
      <c r="E34" s="250">
        <v>0</v>
      </c>
      <c r="F34" s="221"/>
      <c r="G34" s="221"/>
      <c r="H34" s="221"/>
      <c r="I34" s="221"/>
      <c r="J34" s="221"/>
      <c r="K34" s="221"/>
      <c r="L34" s="221"/>
      <c r="M34" s="221"/>
      <c r="N34" s="221"/>
      <c r="O34" s="221"/>
      <c r="P34" s="221"/>
      <c r="Q34" s="221"/>
      <c r="R34" s="221"/>
      <c r="S34" s="221"/>
      <c r="T34" s="221"/>
      <c r="U34" s="221"/>
      <c r="V34" s="221"/>
      <c r="W34" s="221"/>
      <c r="X34" s="221"/>
      <c r="Y34" s="221"/>
      <c r="Z34" s="204"/>
      <c r="AA34" s="204"/>
      <c r="AB34" s="251">
        <f t="shared" si="8"/>
        <v>0</v>
      </c>
      <c r="AC34" s="252">
        <f t="shared" si="9"/>
        <v>0</v>
      </c>
      <c r="AD34" s="41">
        <v>350</v>
      </c>
      <c r="AE34" s="46"/>
      <c r="AF34" s="41"/>
      <c r="AG34" s="164">
        <f t="shared" si="10"/>
        <v>0</v>
      </c>
      <c r="AH34" s="165">
        <f t="shared" si="11"/>
        <v>0</v>
      </c>
      <c r="AI34" s="166">
        <f t="shared" si="12"/>
        <v>0</v>
      </c>
      <c r="AJ34" s="134">
        <v>0</v>
      </c>
      <c r="AK34" s="135">
        <f t="shared" si="13"/>
        <v>0</v>
      </c>
      <c r="AL34" s="181"/>
      <c r="AM34" s="140"/>
      <c r="AO34" s="29"/>
      <c r="AP34" s="29"/>
      <c r="AQ34" s="29"/>
      <c r="AR34" s="29"/>
      <c r="AS34" s="29"/>
      <c r="AT34" s="138"/>
    </row>
    <row r="35" spans="1:46" s="11" customFormat="1" x14ac:dyDescent="0.25">
      <c r="A35" s="249"/>
      <c r="B35" s="249"/>
      <c r="C35" s="220"/>
      <c r="D35" s="250">
        <v>0</v>
      </c>
      <c r="E35" s="250">
        <v>0</v>
      </c>
      <c r="F35" s="221"/>
      <c r="G35" s="221"/>
      <c r="H35" s="221"/>
      <c r="I35" s="221"/>
      <c r="J35" s="221"/>
      <c r="K35" s="221"/>
      <c r="L35" s="221"/>
      <c r="M35" s="221"/>
      <c r="N35" s="221"/>
      <c r="O35" s="221"/>
      <c r="P35" s="221"/>
      <c r="Q35" s="221"/>
      <c r="R35" s="221"/>
      <c r="S35" s="221"/>
      <c r="T35" s="221"/>
      <c r="U35" s="221"/>
      <c r="V35" s="221"/>
      <c r="W35" s="221"/>
      <c r="X35" s="221"/>
      <c r="Y35" s="221"/>
      <c r="Z35" s="204"/>
      <c r="AA35" s="204"/>
      <c r="AB35" s="251">
        <f t="shared" si="8"/>
        <v>0</v>
      </c>
      <c r="AC35" s="252">
        <f t="shared" si="9"/>
        <v>0</v>
      </c>
      <c r="AD35" s="41">
        <v>350</v>
      </c>
      <c r="AE35" s="46"/>
      <c r="AF35" s="41"/>
      <c r="AG35" s="164">
        <f t="shared" si="10"/>
        <v>0</v>
      </c>
      <c r="AH35" s="165">
        <f t="shared" si="11"/>
        <v>0</v>
      </c>
      <c r="AI35" s="166">
        <f t="shared" si="12"/>
        <v>0</v>
      </c>
      <c r="AJ35" s="134">
        <v>0</v>
      </c>
      <c r="AK35" s="135">
        <f t="shared" si="13"/>
        <v>0</v>
      </c>
      <c r="AL35" s="181"/>
      <c r="AM35" s="140"/>
      <c r="AO35" s="29"/>
      <c r="AP35" s="29"/>
      <c r="AQ35" s="29"/>
      <c r="AR35" s="29"/>
      <c r="AS35" s="29"/>
      <c r="AT35" s="138"/>
    </row>
    <row r="36" spans="1:46" s="11" customFormat="1" x14ac:dyDescent="0.25">
      <c r="A36" s="249"/>
      <c r="B36" s="249"/>
      <c r="C36" s="220"/>
      <c r="D36" s="250">
        <v>0</v>
      </c>
      <c r="E36" s="250">
        <v>0</v>
      </c>
      <c r="F36" s="221"/>
      <c r="G36" s="221"/>
      <c r="H36" s="221"/>
      <c r="I36" s="221"/>
      <c r="J36" s="221"/>
      <c r="K36" s="221"/>
      <c r="L36" s="221"/>
      <c r="M36" s="221"/>
      <c r="N36" s="221"/>
      <c r="O36" s="221"/>
      <c r="P36" s="221"/>
      <c r="Q36" s="221"/>
      <c r="R36" s="221"/>
      <c r="S36" s="221"/>
      <c r="T36" s="221"/>
      <c r="U36" s="221"/>
      <c r="V36" s="221"/>
      <c r="W36" s="221"/>
      <c r="X36" s="221"/>
      <c r="Y36" s="221"/>
      <c r="Z36" s="204"/>
      <c r="AA36" s="204"/>
      <c r="AB36" s="251">
        <f t="shared" si="8"/>
        <v>0</v>
      </c>
      <c r="AC36" s="252">
        <f t="shared" si="9"/>
        <v>0</v>
      </c>
      <c r="AD36" s="41">
        <v>350</v>
      </c>
      <c r="AE36" s="46"/>
      <c r="AF36" s="41"/>
      <c r="AG36" s="164">
        <f t="shared" si="10"/>
        <v>0</v>
      </c>
      <c r="AH36" s="165">
        <f t="shared" si="11"/>
        <v>0</v>
      </c>
      <c r="AI36" s="166">
        <f t="shared" si="12"/>
        <v>0</v>
      </c>
      <c r="AJ36" s="134">
        <v>0</v>
      </c>
      <c r="AK36" s="135">
        <f t="shared" si="13"/>
        <v>0</v>
      </c>
      <c r="AL36" s="181"/>
      <c r="AM36" s="140"/>
      <c r="AO36" s="29"/>
      <c r="AP36" s="29"/>
      <c r="AQ36" s="29"/>
      <c r="AR36" s="29"/>
      <c r="AS36" s="29"/>
      <c r="AT36" s="138"/>
    </row>
    <row r="37" spans="1:46" s="11" customFormat="1" ht="15" customHeight="1" x14ac:dyDescent="0.25">
      <c r="A37" s="249"/>
      <c r="B37" s="249"/>
      <c r="C37" s="220"/>
      <c r="D37" s="250">
        <v>0</v>
      </c>
      <c r="E37" s="219">
        <v>0</v>
      </c>
      <c r="F37" s="221"/>
      <c r="G37" s="221"/>
      <c r="H37" s="221"/>
      <c r="I37" s="221"/>
      <c r="J37" s="221"/>
      <c r="K37" s="221"/>
      <c r="L37" s="221"/>
      <c r="M37" s="221"/>
      <c r="N37" s="221"/>
      <c r="O37" s="221"/>
      <c r="P37" s="221"/>
      <c r="Q37" s="221"/>
      <c r="R37" s="221"/>
      <c r="S37" s="221"/>
      <c r="T37" s="221"/>
      <c r="U37" s="221"/>
      <c r="V37" s="221"/>
      <c r="W37" s="221"/>
      <c r="X37" s="221"/>
      <c r="Y37" s="221"/>
      <c r="Z37" s="204"/>
      <c r="AA37" s="204"/>
      <c r="AB37" s="251">
        <f t="shared" si="8"/>
        <v>0</v>
      </c>
      <c r="AC37" s="252">
        <f t="shared" si="9"/>
        <v>0</v>
      </c>
      <c r="AD37" s="41">
        <v>350</v>
      </c>
      <c r="AE37" s="46"/>
      <c r="AF37" s="41"/>
      <c r="AG37" s="164">
        <f t="shared" si="10"/>
        <v>0</v>
      </c>
      <c r="AH37" s="165">
        <f t="shared" si="11"/>
        <v>0</v>
      </c>
      <c r="AI37" s="166">
        <f t="shared" si="12"/>
        <v>0</v>
      </c>
      <c r="AJ37" s="134">
        <v>0</v>
      </c>
      <c r="AK37" s="135">
        <f t="shared" si="13"/>
        <v>0</v>
      </c>
      <c r="AL37" s="25"/>
      <c r="AM37" s="31"/>
      <c r="AO37" s="29"/>
      <c r="AP37" s="29"/>
      <c r="AQ37" s="29"/>
      <c r="AR37" s="29"/>
      <c r="AS37" s="29"/>
      <c r="AT37" s="138"/>
    </row>
    <row r="38" spans="1:46" s="11" customFormat="1" ht="15" customHeight="1" x14ac:dyDescent="0.25">
      <c r="A38" s="249"/>
      <c r="B38" s="249"/>
      <c r="C38" s="220"/>
      <c r="D38" s="250">
        <v>0</v>
      </c>
      <c r="E38" s="219">
        <v>0</v>
      </c>
      <c r="F38" s="221"/>
      <c r="G38" s="221"/>
      <c r="H38" s="221"/>
      <c r="I38" s="221"/>
      <c r="J38" s="221"/>
      <c r="K38" s="221"/>
      <c r="L38" s="221"/>
      <c r="M38" s="221"/>
      <c r="N38" s="221"/>
      <c r="O38" s="221"/>
      <c r="P38" s="221"/>
      <c r="Q38" s="221"/>
      <c r="R38" s="221"/>
      <c r="S38" s="221"/>
      <c r="T38" s="221"/>
      <c r="U38" s="221"/>
      <c r="V38" s="221"/>
      <c r="W38" s="221"/>
      <c r="X38" s="221"/>
      <c r="Y38" s="221"/>
      <c r="Z38" s="204"/>
      <c r="AA38" s="204"/>
      <c r="AB38" s="251">
        <f t="shared" si="8"/>
        <v>0</v>
      </c>
      <c r="AC38" s="252">
        <f t="shared" si="9"/>
        <v>0</v>
      </c>
      <c r="AD38" s="41">
        <v>350</v>
      </c>
      <c r="AE38" s="46"/>
      <c r="AF38" s="41"/>
      <c r="AG38" s="164">
        <f t="shared" si="10"/>
        <v>0</v>
      </c>
      <c r="AH38" s="165">
        <f t="shared" si="11"/>
        <v>0</v>
      </c>
      <c r="AI38" s="166">
        <f t="shared" si="12"/>
        <v>0</v>
      </c>
      <c r="AJ38" s="134">
        <v>0</v>
      </c>
      <c r="AK38" s="135">
        <f t="shared" si="13"/>
        <v>0</v>
      </c>
      <c r="AL38" s="25"/>
      <c r="AM38" s="31"/>
      <c r="AO38" s="29"/>
      <c r="AP38" s="29"/>
      <c r="AQ38" s="29"/>
      <c r="AR38" s="29"/>
      <c r="AS38" s="29"/>
      <c r="AT38" s="138"/>
    </row>
    <row r="39" spans="1:46" s="11" customFormat="1" ht="15" customHeight="1" x14ac:dyDescent="0.25">
      <c r="A39" s="249"/>
      <c r="B39" s="249"/>
      <c r="C39" s="220"/>
      <c r="D39" s="250">
        <v>0</v>
      </c>
      <c r="E39" s="219">
        <v>0</v>
      </c>
      <c r="F39" s="221"/>
      <c r="G39" s="221"/>
      <c r="H39" s="221"/>
      <c r="I39" s="221"/>
      <c r="J39" s="221"/>
      <c r="K39" s="221"/>
      <c r="L39" s="221"/>
      <c r="M39" s="221"/>
      <c r="N39" s="221"/>
      <c r="O39" s="221"/>
      <c r="P39" s="221"/>
      <c r="Q39" s="221"/>
      <c r="R39" s="221"/>
      <c r="S39" s="221"/>
      <c r="T39" s="221"/>
      <c r="U39" s="221"/>
      <c r="V39" s="221"/>
      <c r="W39" s="221"/>
      <c r="X39" s="221"/>
      <c r="Y39" s="221"/>
      <c r="Z39" s="204"/>
      <c r="AA39" s="204"/>
      <c r="AB39" s="251">
        <f t="shared" si="8"/>
        <v>0</v>
      </c>
      <c r="AC39" s="252">
        <f t="shared" si="9"/>
        <v>0</v>
      </c>
      <c r="AD39" s="41">
        <v>350</v>
      </c>
      <c r="AE39" s="46"/>
      <c r="AF39" s="41"/>
      <c r="AG39" s="164">
        <f t="shared" si="10"/>
        <v>0</v>
      </c>
      <c r="AH39" s="165">
        <f t="shared" si="11"/>
        <v>0</v>
      </c>
      <c r="AI39" s="166">
        <f t="shared" si="12"/>
        <v>0</v>
      </c>
      <c r="AJ39" s="134">
        <v>0</v>
      </c>
      <c r="AK39" s="135">
        <f t="shared" si="13"/>
        <v>0</v>
      </c>
      <c r="AL39" s="25"/>
      <c r="AM39" s="31"/>
      <c r="AO39" s="29"/>
      <c r="AP39" s="29"/>
      <c r="AQ39" s="29"/>
      <c r="AR39" s="29"/>
      <c r="AS39" s="29"/>
      <c r="AT39" s="138"/>
    </row>
    <row r="40" spans="1:46" s="11" customFormat="1" ht="15" customHeight="1" x14ac:dyDescent="0.25">
      <c r="A40" s="249"/>
      <c r="B40" s="249"/>
      <c r="C40" s="220"/>
      <c r="D40" s="250">
        <v>0</v>
      </c>
      <c r="E40" s="219">
        <v>0</v>
      </c>
      <c r="F40" s="221"/>
      <c r="G40" s="221"/>
      <c r="H40" s="221"/>
      <c r="I40" s="221"/>
      <c r="J40" s="221"/>
      <c r="K40" s="221"/>
      <c r="L40" s="221"/>
      <c r="M40" s="221"/>
      <c r="N40" s="221"/>
      <c r="O40" s="221"/>
      <c r="P40" s="221"/>
      <c r="Q40" s="221"/>
      <c r="R40" s="221"/>
      <c r="S40" s="221"/>
      <c r="T40" s="221"/>
      <c r="U40" s="221"/>
      <c r="V40" s="221"/>
      <c r="W40" s="221"/>
      <c r="X40" s="221"/>
      <c r="Y40" s="221"/>
      <c r="Z40" s="204"/>
      <c r="AA40" s="204"/>
      <c r="AB40" s="251">
        <f t="shared" si="8"/>
        <v>0</v>
      </c>
      <c r="AC40" s="252">
        <f t="shared" si="9"/>
        <v>0</v>
      </c>
      <c r="AD40" s="41">
        <v>350</v>
      </c>
      <c r="AE40" s="46"/>
      <c r="AF40" s="41"/>
      <c r="AG40" s="164">
        <f t="shared" si="10"/>
        <v>0</v>
      </c>
      <c r="AH40" s="165">
        <f t="shared" si="11"/>
        <v>0</v>
      </c>
      <c r="AI40" s="166">
        <f t="shared" si="12"/>
        <v>0</v>
      </c>
      <c r="AJ40" s="134">
        <v>0</v>
      </c>
      <c r="AK40" s="135">
        <f t="shared" si="13"/>
        <v>0</v>
      </c>
      <c r="AL40" s="25"/>
      <c r="AM40" s="31"/>
      <c r="AO40" s="29"/>
      <c r="AP40" s="29"/>
      <c r="AQ40" s="29"/>
      <c r="AR40" s="29"/>
      <c r="AS40" s="29"/>
      <c r="AT40" s="138"/>
    </row>
    <row r="41" spans="1:46" s="11" customFormat="1" ht="15" customHeight="1" x14ac:dyDescent="0.25">
      <c r="A41" s="249"/>
      <c r="B41" s="249"/>
      <c r="C41" s="220"/>
      <c r="D41" s="250">
        <v>0</v>
      </c>
      <c r="E41" s="219">
        <v>0</v>
      </c>
      <c r="F41" s="221"/>
      <c r="G41" s="221"/>
      <c r="H41" s="221"/>
      <c r="I41" s="221"/>
      <c r="J41" s="221"/>
      <c r="K41" s="221"/>
      <c r="L41" s="221"/>
      <c r="M41" s="221"/>
      <c r="N41" s="221"/>
      <c r="O41" s="221"/>
      <c r="P41" s="221"/>
      <c r="Q41" s="221"/>
      <c r="R41" s="221"/>
      <c r="S41" s="221"/>
      <c r="T41" s="221"/>
      <c r="U41" s="221"/>
      <c r="V41" s="221"/>
      <c r="W41" s="221"/>
      <c r="X41" s="221"/>
      <c r="Y41" s="221"/>
      <c r="Z41" s="204"/>
      <c r="AA41" s="204"/>
      <c r="AB41" s="251">
        <f t="shared" si="8"/>
        <v>0</v>
      </c>
      <c r="AC41" s="252">
        <f t="shared" si="9"/>
        <v>0</v>
      </c>
      <c r="AD41" s="41">
        <v>350</v>
      </c>
      <c r="AE41" s="46"/>
      <c r="AF41" s="41"/>
      <c r="AG41" s="164">
        <f t="shared" si="10"/>
        <v>0</v>
      </c>
      <c r="AH41" s="165">
        <f t="shared" si="11"/>
        <v>0</v>
      </c>
      <c r="AI41" s="166">
        <f t="shared" si="12"/>
        <v>0</v>
      </c>
      <c r="AJ41" s="134">
        <v>0</v>
      </c>
      <c r="AK41" s="135">
        <f t="shared" si="13"/>
        <v>0</v>
      </c>
      <c r="AL41" s="25"/>
      <c r="AM41" s="31"/>
      <c r="AO41" s="29"/>
      <c r="AP41" s="29"/>
      <c r="AQ41" s="29"/>
      <c r="AR41" s="29"/>
      <c r="AS41" s="29"/>
      <c r="AT41" s="138"/>
    </row>
    <row r="42" spans="1:46" s="11" customFormat="1" ht="15" customHeight="1" x14ac:dyDescent="0.25">
      <c r="A42" s="249"/>
      <c r="B42" s="249"/>
      <c r="C42" s="220"/>
      <c r="D42" s="250">
        <v>0</v>
      </c>
      <c r="E42" s="219">
        <v>0</v>
      </c>
      <c r="F42" s="221"/>
      <c r="G42" s="221"/>
      <c r="H42" s="221"/>
      <c r="I42" s="221"/>
      <c r="J42" s="221"/>
      <c r="K42" s="221"/>
      <c r="L42" s="221"/>
      <c r="M42" s="221"/>
      <c r="N42" s="221"/>
      <c r="O42" s="221"/>
      <c r="P42" s="221"/>
      <c r="Q42" s="221"/>
      <c r="R42" s="221"/>
      <c r="S42" s="221"/>
      <c r="T42" s="221"/>
      <c r="U42" s="221"/>
      <c r="V42" s="221"/>
      <c r="W42" s="221"/>
      <c r="X42" s="221"/>
      <c r="Y42" s="221"/>
      <c r="Z42" s="204"/>
      <c r="AA42" s="204"/>
      <c r="AB42" s="251">
        <f t="shared" si="8"/>
        <v>0</v>
      </c>
      <c r="AC42" s="252">
        <f t="shared" si="9"/>
        <v>0</v>
      </c>
      <c r="AD42" s="41">
        <v>350</v>
      </c>
      <c r="AE42" s="46"/>
      <c r="AF42" s="41"/>
      <c r="AG42" s="164">
        <f t="shared" si="10"/>
        <v>0</v>
      </c>
      <c r="AH42" s="165">
        <f t="shared" si="11"/>
        <v>0</v>
      </c>
      <c r="AI42" s="166">
        <f t="shared" si="12"/>
        <v>0</v>
      </c>
      <c r="AJ42" s="134">
        <v>0</v>
      </c>
      <c r="AK42" s="135">
        <f t="shared" si="13"/>
        <v>0</v>
      </c>
      <c r="AL42" s="25"/>
      <c r="AM42" s="31"/>
      <c r="AO42" s="29"/>
      <c r="AP42" s="29"/>
      <c r="AQ42" s="29"/>
      <c r="AR42" s="29"/>
      <c r="AS42" s="29"/>
      <c r="AT42" s="138"/>
    </row>
    <row r="43" spans="1:46" s="11" customFormat="1" ht="15" customHeight="1" x14ac:dyDescent="0.25">
      <c r="A43" s="249"/>
      <c r="B43" s="249"/>
      <c r="C43" s="220"/>
      <c r="D43" s="250">
        <v>0</v>
      </c>
      <c r="E43" s="219">
        <v>0</v>
      </c>
      <c r="F43" s="221"/>
      <c r="G43" s="221"/>
      <c r="H43" s="221"/>
      <c r="I43" s="221"/>
      <c r="J43" s="221"/>
      <c r="K43" s="221"/>
      <c r="L43" s="221"/>
      <c r="M43" s="221"/>
      <c r="N43" s="221"/>
      <c r="O43" s="221"/>
      <c r="P43" s="221"/>
      <c r="Q43" s="221"/>
      <c r="R43" s="221"/>
      <c r="S43" s="221"/>
      <c r="T43" s="221"/>
      <c r="U43" s="221"/>
      <c r="V43" s="221"/>
      <c r="W43" s="221"/>
      <c r="X43" s="221"/>
      <c r="Y43" s="221"/>
      <c r="Z43" s="204"/>
      <c r="AA43" s="204"/>
      <c r="AB43" s="251">
        <f t="shared" si="8"/>
        <v>0</v>
      </c>
      <c r="AC43" s="252">
        <f t="shared" si="9"/>
        <v>0</v>
      </c>
      <c r="AD43" s="41">
        <v>350</v>
      </c>
      <c r="AE43" s="46"/>
      <c r="AF43" s="41"/>
      <c r="AG43" s="164">
        <f t="shared" si="10"/>
        <v>0</v>
      </c>
      <c r="AH43" s="165">
        <f t="shared" si="11"/>
        <v>0</v>
      </c>
      <c r="AI43" s="166">
        <f t="shared" si="12"/>
        <v>0</v>
      </c>
      <c r="AJ43" s="134">
        <v>0</v>
      </c>
      <c r="AK43" s="135">
        <f t="shared" si="13"/>
        <v>0</v>
      </c>
      <c r="AL43" s="25"/>
      <c r="AM43" s="31"/>
      <c r="AO43" s="29"/>
      <c r="AP43" s="29"/>
      <c r="AQ43" s="29"/>
      <c r="AR43" s="29"/>
      <c r="AS43" s="29"/>
      <c r="AT43" s="138"/>
    </row>
    <row r="44" spans="1:46" s="11" customFormat="1" ht="15" customHeight="1" x14ac:dyDescent="0.25">
      <c r="A44" s="249"/>
      <c r="B44" s="249"/>
      <c r="C44" s="220"/>
      <c r="D44" s="250">
        <v>0</v>
      </c>
      <c r="E44" s="219">
        <v>0</v>
      </c>
      <c r="F44" s="221"/>
      <c r="G44" s="221"/>
      <c r="H44" s="221"/>
      <c r="I44" s="221"/>
      <c r="J44" s="221"/>
      <c r="K44" s="221"/>
      <c r="L44" s="221"/>
      <c r="M44" s="221"/>
      <c r="N44" s="221"/>
      <c r="O44" s="221"/>
      <c r="P44" s="221"/>
      <c r="Q44" s="221"/>
      <c r="R44" s="221"/>
      <c r="S44" s="221"/>
      <c r="T44" s="221"/>
      <c r="U44" s="221"/>
      <c r="V44" s="221"/>
      <c r="W44" s="221"/>
      <c r="X44" s="221"/>
      <c r="Y44" s="221"/>
      <c r="Z44" s="204"/>
      <c r="AA44" s="204"/>
      <c r="AB44" s="251">
        <f t="shared" si="8"/>
        <v>0</v>
      </c>
      <c r="AC44" s="252">
        <f t="shared" si="9"/>
        <v>0</v>
      </c>
      <c r="AD44" s="41">
        <v>350</v>
      </c>
      <c r="AE44" s="46"/>
      <c r="AF44" s="41"/>
      <c r="AG44" s="164">
        <f t="shared" si="10"/>
        <v>0</v>
      </c>
      <c r="AH44" s="165">
        <f t="shared" si="11"/>
        <v>0</v>
      </c>
      <c r="AI44" s="166">
        <f t="shared" si="12"/>
        <v>0</v>
      </c>
      <c r="AJ44" s="134">
        <v>0</v>
      </c>
      <c r="AK44" s="135">
        <f t="shared" si="13"/>
        <v>0</v>
      </c>
      <c r="AL44" s="25"/>
      <c r="AM44" s="31"/>
      <c r="AO44" s="29"/>
      <c r="AP44" s="29"/>
      <c r="AQ44" s="29"/>
      <c r="AR44" s="29"/>
      <c r="AS44" s="29"/>
      <c r="AT44" s="138"/>
    </row>
    <row r="45" spans="1:46" s="11" customFormat="1" ht="15" customHeight="1" x14ac:dyDescent="0.25">
      <c r="A45" s="249"/>
      <c r="B45" s="249"/>
      <c r="C45" s="220"/>
      <c r="D45" s="250">
        <v>0</v>
      </c>
      <c r="E45" s="219">
        <v>0</v>
      </c>
      <c r="F45" s="221"/>
      <c r="G45" s="221"/>
      <c r="H45" s="221"/>
      <c r="I45" s="221"/>
      <c r="J45" s="221"/>
      <c r="K45" s="221"/>
      <c r="L45" s="221"/>
      <c r="M45" s="221"/>
      <c r="N45" s="221"/>
      <c r="O45" s="221"/>
      <c r="P45" s="221"/>
      <c r="Q45" s="221"/>
      <c r="R45" s="221"/>
      <c r="S45" s="221"/>
      <c r="T45" s="221"/>
      <c r="U45" s="221"/>
      <c r="V45" s="221"/>
      <c r="W45" s="221"/>
      <c r="X45" s="221"/>
      <c r="Y45" s="221"/>
      <c r="Z45" s="204"/>
      <c r="AA45" s="204"/>
      <c r="AB45" s="251">
        <f t="shared" si="8"/>
        <v>0</v>
      </c>
      <c r="AC45" s="252">
        <f t="shared" si="9"/>
        <v>0</v>
      </c>
      <c r="AD45" s="41">
        <v>350</v>
      </c>
      <c r="AE45" s="46"/>
      <c r="AF45" s="41"/>
      <c r="AG45" s="164">
        <f t="shared" si="10"/>
        <v>0</v>
      </c>
      <c r="AH45" s="165">
        <f t="shared" si="11"/>
        <v>0</v>
      </c>
      <c r="AI45" s="166">
        <f t="shared" si="12"/>
        <v>0</v>
      </c>
      <c r="AJ45" s="134">
        <v>0</v>
      </c>
      <c r="AK45" s="135">
        <f t="shared" si="13"/>
        <v>0</v>
      </c>
      <c r="AL45" s="25"/>
      <c r="AM45" s="31"/>
      <c r="AO45" s="29"/>
      <c r="AP45" s="29"/>
      <c r="AQ45" s="29"/>
      <c r="AR45" s="29"/>
      <c r="AS45" s="29"/>
      <c r="AT45" s="138"/>
    </row>
    <row r="46" spans="1:46" s="11" customFormat="1" ht="15" hidden="1" customHeight="1" x14ac:dyDescent="0.25">
      <c r="A46" s="249"/>
      <c r="B46" s="249"/>
      <c r="C46" s="220"/>
      <c r="D46" s="250">
        <v>0</v>
      </c>
      <c r="E46" s="219">
        <v>0</v>
      </c>
      <c r="F46" s="221"/>
      <c r="G46" s="221"/>
      <c r="H46" s="221"/>
      <c r="I46" s="221"/>
      <c r="J46" s="221"/>
      <c r="K46" s="221"/>
      <c r="L46" s="221"/>
      <c r="M46" s="221"/>
      <c r="N46" s="221"/>
      <c r="O46" s="221"/>
      <c r="P46" s="221"/>
      <c r="Q46" s="221"/>
      <c r="R46" s="221"/>
      <c r="S46" s="221"/>
      <c r="T46" s="221"/>
      <c r="U46" s="221"/>
      <c r="V46" s="221"/>
      <c r="W46" s="221"/>
      <c r="X46" s="221"/>
      <c r="Y46" s="221"/>
      <c r="Z46" s="204"/>
      <c r="AA46" s="204"/>
      <c r="AB46" s="251">
        <f t="shared" si="8"/>
        <v>0</v>
      </c>
      <c r="AC46" s="252">
        <f t="shared" si="9"/>
        <v>0</v>
      </c>
      <c r="AD46" s="41">
        <v>350</v>
      </c>
      <c r="AE46" s="46"/>
      <c r="AF46" s="41"/>
      <c r="AG46" s="164">
        <f t="shared" si="10"/>
        <v>0</v>
      </c>
      <c r="AH46" s="165">
        <f t="shared" si="11"/>
        <v>0</v>
      </c>
      <c r="AI46" s="166">
        <f t="shared" si="12"/>
        <v>0</v>
      </c>
      <c r="AJ46" s="134">
        <v>0</v>
      </c>
      <c r="AK46" s="135">
        <f t="shared" si="13"/>
        <v>0</v>
      </c>
      <c r="AL46" s="25"/>
      <c r="AM46" s="31"/>
      <c r="AO46" s="29"/>
      <c r="AP46" s="29"/>
      <c r="AQ46" s="29"/>
      <c r="AR46" s="29"/>
      <c r="AS46" s="29"/>
      <c r="AT46" s="138"/>
    </row>
    <row r="47" spans="1:46" s="11" customFormat="1" ht="15" hidden="1" customHeight="1" x14ac:dyDescent="0.25">
      <c r="A47" s="249"/>
      <c r="B47" s="249"/>
      <c r="C47" s="220"/>
      <c r="D47" s="250">
        <v>0</v>
      </c>
      <c r="E47" s="219">
        <v>0</v>
      </c>
      <c r="F47" s="221"/>
      <c r="G47" s="221"/>
      <c r="H47" s="221"/>
      <c r="I47" s="221"/>
      <c r="J47" s="221"/>
      <c r="K47" s="221"/>
      <c r="L47" s="221"/>
      <c r="M47" s="221"/>
      <c r="N47" s="221"/>
      <c r="O47" s="221"/>
      <c r="P47" s="221"/>
      <c r="Q47" s="221"/>
      <c r="R47" s="221"/>
      <c r="S47" s="221"/>
      <c r="T47" s="221"/>
      <c r="U47" s="221"/>
      <c r="V47" s="221"/>
      <c r="W47" s="221"/>
      <c r="X47" s="221"/>
      <c r="Y47" s="221"/>
      <c r="Z47" s="204"/>
      <c r="AA47" s="204"/>
      <c r="AB47" s="251">
        <f t="shared" si="8"/>
        <v>0</v>
      </c>
      <c r="AC47" s="252">
        <f t="shared" si="9"/>
        <v>0</v>
      </c>
      <c r="AD47" s="41">
        <v>350</v>
      </c>
      <c r="AE47" s="46"/>
      <c r="AF47" s="41"/>
      <c r="AG47" s="164">
        <f t="shared" si="10"/>
        <v>0</v>
      </c>
      <c r="AH47" s="165">
        <f t="shared" si="11"/>
        <v>0</v>
      </c>
      <c r="AI47" s="166">
        <f t="shared" si="12"/>
        <v>0</v>
      </c>
      <c r="AJ47" s="134">
        <v>0</v>
      </c>
      <c r="AK47" s="135">
        <f t="shared" si="13"/>
        <v>0</v>
      </c>
      <c r="AL47" s="25"/>
      <c r="AM47" s="31"/>
      <c r="AO47" s="29"/>
      <c r="AP47" s="29"/>
      <c r="AQ47" s="29"/>
      <c r="AR47" s="29"/>
      <c r="AS47" s="29"/>
      <c r="AT47" s="138"/>
    </row>
    <row r="48" spans="1:46" s="11" customFormat="1" ht="15" hidden="1" customHeight="1" x14ac:dyDescent="0.25">
      <c r="A48" s="249"/>
      <c r="B48" s="249"/>
      <c r="C48" s="220"/>
      <c r="D48" s="250">
        <v>0</v>
      </c>
      <c r="E48" s="219">
        <v>0</v>
      </c>
      <c r="F48" s="221"/>
      <c r="G48" s="221"/>
      <c r="H48" s="221"/>
      <c r="I48" s="221"/>
      <c r="J48" s="221"/>
      <c r="K48" s="221"/>
      <c r="L48" s="221"/>
      <c r="M48" s="221"/>
      <c r="N48" s="221"/>
      <c r="O48" s="221"/>
      <c r="P48" s="221"/>
      <c r="Q48" s="221"/>
      <c r="R48" s="221"/>
      <c r="S48" s="221"/>
      <c r="T48" s="221"/>
      <c r="U48" s="221"/>
      <c r="V48" s="221"/>
      <c r="W48" s="221"/>
      <c r="X48" s="221"/>
      <c r="Y48" s="221"/>
      <c r="Z48" s="204"/>
      <c r="AA48" s="204"/>
      <c r="AB48" s="251">
        <f t="shared" si="8"/>
        <v>0</v>
      </c>
      <c r="AC48" s="252">
        <f t="shared" si="9"/>
        <v>0</v>
      </c>
      <c r="AD48" s="41">
        <v>350</v>
      </c>
      <c r="AE48" s="46"/>
      <c r="AF48" s="41"/>
      <c r="AG48" s="164">
        <f t="shared" si="10"/>
        <v>0</v>
      </c>
      <c r="AH48" s="165">
        <f t="shared" si="11"/>
        <v>0</v>
      </c>
      <c r="AI48" s="166">
        <f t="shared" si="12"/>
        <v>0</v>
      </c>
      <c r="AJ48" s="134">
        <v>0</v>
      </c>
      <c r="AK48" s="135">
        <f t="shared" si="13"/>
        <v>0</v>
      </c>
      <c r="AL48" s="25"/>
      <c r="AM48" s="31"/>
      <c r="AO48" s="29"/>
      <c r="AP48" s="29"/>
      <c r="AQ48" s="29"/>
      <c r="AR48" s="29"/>
      <c r="AS48" s="29"/>
      <c r="AT48" s="138"/>
    </row>
    <row r="49" spans="1:46" s="11" customFormat="1" ht="15" hidden="1" customHeight="1" x14ac:dyDescent="0.25">
      <c r="A49" s="249"/>
      <c r="B49" s="249"/>
      <c r="C49" s="220"/>
      <c r="D49" s="250">
        <v>0</v>
      </c>
      <c r="E49" s="219">
        <v>0</v>
      </c>
      <c r="F49" s="221"/>
      <c r="G49" s="221"/>
      <c r="H49" s="221"/>
      <c r="I49" s="221"/>
      <c r="J49" s="221"/>
      <c r="K49" s="221"/>
      <c r="L49" s="221"/>
      <c r="M49" s="221"/>
      <c r="N49" s="221"/>
      <c r="O49" s="221"/>
      <c r="P49" s="221"/>
      <c r="Q49" s="221"/>
      <c r="R49" s="221"/>
      <c r="S49" s="221"/>
      <c r="T49" s="221"/>
      <c r="U49" s="221"/>
      <c r="V49" s="221"/>
      <c r="W49" s="221"/>
      <c r="X49" s="221"/>
      <c r="Y49" s="221"/>
      <c r="Z49" s="204"/>
      <c r="AA49" s="204"/>
      <c r="AB49" s="251">
        <f t="shared" si="8"/>
        <v>0</v>
      </c>
      <c r="AC49" s="252">
        <f t="shared" si="9"/>
        <v>0</v>
      </c>
      <c r="AD49" s="41">
        <v>350</v>
      </c>
      <c r="AE49" s="46"/>
      <c r="AF49" s="41"/>
      <c r="AG49" s="164">
        <f t="shared" si="10"/>
        <v>0</v>
      </c>
      <c r="AH49" s="165">
        <f t="shared" si="11"/>
        <v>0</v>
      </c>
      <c r="AI49" s="166">
        <f t="shared" si="12"/>
        <v>0</v>
      </c>
      <c r="AJ49" s="134">
        <v>0</v>
      </c>
      <c r="AK49" s="135">
        <f t="shared" si="13"/>
        <v>0</v>
      </c>
      <c r="AL49" s="25"/>
      <c r="AM49" s="31"/>
      <c r="AO49" s="29"/>
      <c r="AP49" s="29"/>
      <c r="AQ49" s="29"/>
      <c r="AR49" s="29"/>
      <c r="AS49" s="29"/>
      <c r="AT49" s="138"/>
    </row>
    <row r="50" spans="1:46" s="11" customFormat="1" ht="15" hidden="1" customHeight="1" x14ac:dyDescent="0.25">
      <c r="A50" s="249"/>
      <c r="B50" s="249"/>
      <c r="C50" s="220"/>
      <c r="D50" s="250">
        <v>0</v>
      </c>
      <c r="E50" s="219">
        <v>0</v>
      </c>
      <c r="F50" s="221"/>
      <c r="G50" s="221"/>
      <c r="H50" s="221"/>
      <c r="I50" s="221"/>
      <c r="J50" s="221"/>
      <c r="K50" s="221"/>
      <c r="L50" s="221"/>
      <c r="M50" s="221"/>
      <c r="N50" s="221"/>
      <c r="O50" s="221"/>
      <c r="P50" s="221"/>
      <c r="Q50" s="221"/>
      <c r="R50" s="221"/>
      <c r="S50" s="221"/>
      <c r="T50" s="221"/>
      <c r="U50" s="221"/>
      <c r="V50" s="221"/>
      <c r="W50" s="221"/>
      <c r="X50" s="221"/>
      <c r="Y50" s="221"/>
      <c r="Z50" s="204"/>
      <c r="AA50" s="204"/>
      <c r="AB50" s="251">
        <f t="shared" si="8"/>
        <v>0</v>
      </c>
      <c r="AC50" s="252">
        <f t="shared" si="9"/>
        <v>0</v>
      </c>
      <c r="AD50" s="41">
        <v>350</v>
      </c>
      <c r="AE50" s="46"/>
      <c r="AF50" s="41"/>
      <c r="AG50" s="164">
        <f t="shared" si="10"/>
        <v>0</v>
      </c>
      <c r="AH50" s="165">
        <f t="shared" si="11"/>
        <v>0</v>
      </c>
      <c r="AI50" s="166">
        <f t="shared" si="12"/>
        <v>0</v>
      </c>
      <c r="AJ50" s="134">
        <v>0</v>
      </c>
      <c r="AK50" s="135">
        <f t="shared" si="13"/>
        <v>0</v>
      </c>
      <c r="AL50" s="25"/>
      <c r="AM50" s="31"/>
      <c r="AO50" s="29"/>
      <c r="AP50" s="29"/>
      <c r="AQ50" s="29"/>
      <c r="AR50" s="29"/>
      <c r="AS50" s="29"/>
      <c r="AT50" s="138"/>
    </row>
    <row r="51" spans="1:46" s="11" customFormat="1" ht="15" hidden="1" customHeight="1" x14ac:dyDescent="0.25">
      <c r="A51" s="249"/>
      <c r="B51" s="249"/>
      <c r="C51" s="220"/>
      <c r="D51" s="250">
        <v>0</v>
      </c>
      <c r="E51" s="219">
        <v>0</v>
      </c>
      <c r="F51" s="221"/>
      <c r="G51" s="221"/>
      <c r="H51" s="221"/>
      <c r="I51" s="221"/>
      <c r="J51" s="221"/>
      <c r="K51" s="221"/>
      <c r="L51" s="221"/>
      <c r="M51" s="221"/>
      <c r="N51" s="221"/>
      <c r="O51" s="221"/>
      <c r="P51" s="221"/>
      <c r="Q51" s="221"/>
      <c r="R51" s="221"/>
      <c r="S51" s="221"/>
      <c r="T51" s="221"/>
      <c r="U51" s="221"/>
      <c r="V51" s="221"/>
      <c r="W51" s="221"/>
      <c r="X51" s="221"/>
      <c r="Y51" s="221"/>
      <c r="Z51" s="204"/>
      <c r="AA51" s="204"/>
      <c r="AB51" s="251">
        <f t="shared" si="8"/>
        <v>0</v>
      </c>
      <c r="AC51" s="252">
        <f t="shared" si="9"/>
        <v>0</v>
      </c>
      <c r="AD51" s="41">
        <v>350</v>
      </c>
      <c r="AE51" s="46"/>
      <c r="AF51" s="41"/>
      <c r="AG51" s="164">
        <f t="shared" si="10"/>
        <v>0</v>
      </c>
      <c r="AH51" s="165">
        <f t="shared" si="11"/>
        <v>0</v>
      </c>
      <c r="AI51" s="166">
        <f t="shared" si="12"/>
        <v>0</v>
      </c>
      <c r="AJ51" s="134">
        <v>0</v>
      </c>
      <c r="AK51" s="135">
        <f t="shared" si="13"/>
        <v>0</v>
      </c>
      <c r="AL51" s="25"/>
      <c r="AM51" s="31"/>
      <c r="AO51" s="29"/>
      <c r="AP51" s="29"/>
      <c r="AQ51" s="29"/>
      <c r="AR51" s="29"/>
      <c r="AS51" s="29"/>
      <c r="AT51" s="138"/>
    </row>
    <row r="52" spans="1:46" s="11" customFormat="1" ht="15" hidden="1" customHeight="1" x14ac:dyDescent="0.25">
      <c r="A52" s="249"/>
      <c r="B52" s="249"/>
      <c r="C52" s="220"/>
      <c r="D52" s="250">
        <v>0</v>
      </c>
      <c r="E52" s="219">
        <v>0</v>
      </c>
      <c r="F52" s="221"/>
      <c r="G52" s="221"/>
      <c r="H52" s="221"/>
      <c r="I52" s="221"/>
      <c r="J52" s="221"/>
      <c r="K52" s="221"/>
      <c r="L52" s="221"/>
      <c r="M52" s="221"/>
      <c r="N52" s="221"/>
      <c r="O52" s="221"/>
      <c r="P52" s="221"/>
      <c r="Q52" s="221"/>
      <c r="R52" s="221"/>
      <c r="S52" s="221"/>
      <c r="T52" s="221"/>
      <c r="U52" s="221"/>
      <c r="V52" s="221"/>
      <c r="W52" s="221"/>
      <c r="X52" s="221"/>
      <c r="Y52" s="221"/>
      <c r="Z52" s="204"/>
      <c r="AA52" s="204"/>
      <c r="AB52" s="251">
        <f t="shared" si="8"/>
        <v>0</v>
      </c>
      <c r="AC52" s="252">
        <f t="shared" si="9"/>
        <v>0</v>
      </c>
      <c r="AD52" s="41">
        <v>350</v>
      </c>
      <c r="AE52" s="46"/>
      <c r="AF52" s="41"/>
      <c r="AG52" s="164">
        <f t="shared" si="10"/>
        <v>0</v>
      </c>
      <c r="AH52" s="165">
        <f t="shared" si="11"/>
        <v>0</v>
      </c>
      <c r="AI52" s="166">
        <f t="shared" si="12"/>
        <v>0</v>
      </c>
      <c r="AJ52" s="134">
        <v>0</v>
      </c>
      <c r="AK52" s="135">
        <f t="shared" si="13"/>
        <v>0</v>
      </c>
      <c r="AL52" s="25"/>
      <c r="AM52" s="31"/>
      <c r="AO52" s="29"/>
      <c r="AP52" s="29"/>
      <c r="AQ52" s="29"/>
      <c r="AR52" s="29"/>
      <c r="AS52" s="29"/>
      <c r="AT52" s="138"/>
    </row>
    <row r="53" spans="1:46" s="11" customFormat="1" ht="15" hidden="1" customHeight="1" x14ac:dyDescent="0.25">
      <c r="A53" s="249"/>
      <c r="B53" s="249"/>
      <c r="C53" s="220"/>
      <c r="D53" s="250">
        <v>0</v>
      </c>
      <c r="E53" s="219">
        <v>0</v>
      </c>
      <c r="F53" s="221"/>
      <c r="G53" s="221"/>
      <c r="H53" s="221"/>
      <c r="I53" s="221"/>
      <c r="J53" s="221"/>
      <c r="K53" s="221"/>
      <c r="L53" s="221"/>
      <c r="M53" s="221"/>
      <c r="N53" s="221"/>
      <c r="O53" s="221"/>
      <c r="P53" s="221"/>
      <c r="Q53" s="221"/>
      <c r="R53" s="221"/>
      <c r="S53" s="221"/>
      <c r="T53" s="221"/>
      <c r="U53" s="221"/>
      <c r="V53" s="221"/>
      <c r="W53" s="221"/>
      <c r="X53" s="221"/>
      <c r="Y53" s="221"/>
      <c r="Z53" s="204"/>
      <c r="AA53" s="204"/>
      <c r="AB53" s="251">
        <f t="shared" si="8"/>
        <v>0</v>
      </c>
      <c r="AC53" s="252">
        <f t="shared" si="9"/>
        <v>0</v>
      </c>
      <c r="AD53" s="41">
        <v>350</v>
      </c>
      <c r="AE53" s="46"/>
      <c r="AF53" s="41"/>
      <c r="AG53" s="164">
        <f t="shared" si="10"/>
        <v>0</v>
      </c>
      <c r="AH53" s="165">
        <f t="shared" si="11"/>
        <v>0</v>
      </c>
      <c r="AI53" s="166">
        <f t="shared" si="12"/>
        <v>0</v>
      </c>
      <c r="AJ53" s="134">
        <v>0</v>
      </c>
      <c r="AK53" s="135">
        <f t="shared" si="13"/>
        <v>0</v>
      </c>
      <c r="AL53" s="25"/>
      <c r="AM53" s="31"/>
      <c r="AO53" s="29"/>
      <c r="AP53" s="29"/>
      <c r="AQ53" s="29"/>
      <c r="AR53" s="29"/>
      <c r="AS53" s="29"/>
      <c r="AT53" s="138"/>
    </row>
    <row r="54" spans="1:46" s="11" customFormat="1" ht="15" hidden="1" customHeight="1" x14ac:dyDescent="0.25">
      <c r="A54" s="249"/>
      <c r="B54" s="249"/>
      <c r="C54" s="220"/>
      <c r="D54" s="250">
        <v>0</v>
      </c>
      <c r="E54" s="219">
        <v>0</v>
      </c>
      <c r="F54" s="221"/>
      <c r="G54" s="221"/>
      <c r="H54" s="221"/>
      <c r="I54" s="221"/>
      <c r="J54" s="221"/>
      <c r="K54" s="221"/>
      <c r="L54" s="221"/>
      <c r="M54" s="221"/>
      <c r="N54" s="221"/>
      <c r="O54" s="221"/>
      <c r="P54" s="221"/>
      <c r="Q54" s="221"/>
      <c r="R54" s="221"/>
      <c r="S54" s="221"/>
      <c r="T54" s="221"/>
      <c r="U54" s="221"/>
      <c r="V54" s="221"/>
      <c r="W54" s="221"/>
      <c r="X54" s="221"/>
      <c r="Y54" s="221"/>
      <c r="Z54" s="204"/>
      <c r="AA54" s="204"/>
      <c r="AB54" s="251">
        <f t="shared" si="8"/>
        <v>0</v>
      </c>
      <c r="AC54" s="252">
        <f t="shared" si="9"/>
        <v>0</v>
      </c>
      <c r="AD54" s="41">
        <v>350</v>
      </c>
      <c r="AE54" s="46"/>
      <c r="AF54" s="41"/>
      <c r="AG54" s="164">
        <f t="shared" si="10"/>
        <v>0</v>
      </c>
      <c r="AH54" s="165">
        <f t="shared" si="11"/>
        <v>0</v>
      </c>
      <c r="AI54" s="166">
        <f t="shared" si="12"/>
        <v>0</v>
      </c>
      <c r="AJ54" s="134">
        <v>0</v>
      </c>
      <c r="AK54" s="135">
        <f t="shared" si="13"/>
        <v>0</v>
      </c>
      <c r="AL54" s="25"/>
      <c r="AM54" s="31"/>
      <c r="AO54" s="29"/>
      <c r="AP54" s="29"/>
      <c r="AQ54" s="29"/>
      <c r="AR54" s="29"/>
      <c r="AS54" s="29"/>
      <c r="AT54" s="138"/>
    </row>
    <row r="55" spans="1:46" s="11" customFormat="1" ht="15" hidden="1" customHeight="1" x14ac:dyDescent="0.25">
      <c r="A55" s="249"/>
      <c r="B55" s="249"/>
      <c r="C55" s="220"/>
      <c r="D55" s="250">
        <v>0</v>
      </c>
      <c r="E55" s="219">
        <v>0</v>
      </c>
      <c r="F55" s="221"/>
      <c r="G55" s="221"/>
      <c r="H55" s="221"/>
      <c r="I55" s="221"/>
      <c r="J55" s="221"/>
      <c r="K55" s="221"/>
      <c r="L55" s="221"/>
      <c r="M55" s="221"/>
      <c r="N55" s="221"/>
      <c r="O55" s="221"/>
      <c r="P55" s="221"/>
      <c r="Q55" s="221"/>
      <c r="R55" s="221"/>
      <c r="S55" s="221"/>
      <c r="T55" s="221"/>
      <c r="U55" s="221"/>
      <c r="V55" s="221"/>
      <c r="W55" s="221"/>
      <c r="X55" s="221"/>
      <c r="Y55" s="221"/>
      <c r="Z55" s="204"/>
      <c r="AA55" s="204"/>
      <c r="AB55" s="251">
        <f t="shared" si="8"/>
        <v>0</v>
      </c>
      <c r="AC55" s="252">
        <f t="shared" si="9"/>
        <v>0</v>
      </c>
      <c r="AD55" s="41">
        <v>350</v>
      </c>
      <c r="AE55" s="46"/>
      <c r="AF55" s="41"/>
      <c r="AG55" s="164">
        <f t="shared" si="10"/>
        <v>0</v>
      </c>
      <c r="AH55" s="165">
        <f t="shared" si="11"/>
        <v>0</v>
      </c>
      <c r="AI55" s="166">
        <f t="shared" si="12"/>
        <v>0</v>
      </c>
      <c r="AJ55" s="134">
        <v>0</v>
      </c>
      <c r="AK55" s="135">
        <f t="shared" si="13"/>
        <v>0</v>
      </c>
      <c r="AL55" s="25"/>
      <c r="AM55" s="31"/>
      <c r="AO55" s="29"/>
      <c r="AP55" s="29"/>
      <c r="AQ55" s="29"/>
      <c r="AR55" s="29"/>
      <c r="AS55" s="29"/>
      <c r="AT55" s="138"/>
    </row>
    <row r="56" spans="1:46" s="11" customFormat="1" ht="15" hidden="1" customHeight="1" x14ac:dyDescent="0.25">
      <c r="A56" s="249"/>
      <c r="B56" s="249"/>
      <c r="C56" s="220"/>
      <c r="D56" s="250">
        <v>0</v>
      </c>
      <c r="E56" s="219">
        <v>0</v>
      </c>
      <c r="F56" s="221"/>
      <c r="G56" s="221"/>
      <c r="H56" s="221"/>
      <c r="I56" s="221"/>
      <c r="J56" s="221"/>
      <c r="K56" s="221"/>
      <c r="L56" s="221"/>
      <c r="M56" s="221"/>
      <c r="N56" s="221"/>
      <c r="O56" s="221"/>
      <c r="P56" s="221"/>
      <c r="Q56" s="221"/>
      <c r="R56" s="221"/>
      <c r="S56" s="221"/>
      <c r="T56" s="221"/>
      <c r="U56" s="221"/>
      <c r="V56" s="221"/>
      <c r="W56" s="221"/>
      <c r="X56" s="221"/>
      <c r="Y56" s="221"/>
      <c r="Z56" s="204"/>
      <c r="AA56" s="204"/>
      <c r="AB56" s="251">
        <f t="shared" si="8"/>
        <v>0</v>
      </c>
      <c r="AC56" s="252">
        <f t="shared" si="9"/>
        <v>0</v>
      </c>
      <c r="AD56" s="41">
        <v>350</v>
      </c>
      <c r="AE56" s="46"/>
      <c r="AF56" s="41"/>
      <c r="AG56" s="164">
        <f t="shared" si="10"/>
        <v>0</v>
      </c>
      <c r="AH56" s="165">
        <f t="shared" si="11"/>
        <v>0</v>
      </c>
      <c r="AI56" s="166">
        <f t="shared" si="12"/>
        <v>0</v>
      </c>
      <c r="AJ56" s="134">
        <v>0</v>
      </c>
      <c r="AK56" s="135">
        <f t="shared" si="13"/>
        <v>0</v>
      </c>
      <c r="AL56" s="25"/>
      <c r="AM56" s="31"/>
      <c r="AO56" s="29"/>
      <c r="AP56" s="29"/>
      <c r="AQ56" s="29"/>
      <c r="AR56" s="29"/>
      <c r="AS56" s="29"/>
      <c r="AT56" s="138"/>
    </row>
    <row r="57" spans="1:46" s="11" customFormat="1" ht="15" hidden="1" customHeight="1" x14ac:dyDescent="0.25">
      <c r="A57" s="249"/>
      <c r="B57" s="249"/>
      <c r="C57" s="220"/>
      <c r="D57" s="250">
        <v>0</v>
      </c>
      <c r="E57" s="219">
        <v>0</v>
      </c>
      <c r="F57" s="221"/>
      <c r="G57" s="221"/>
      <c r="H57" s="221"/>
      <c r="I57" s="221"/>
      <c r="J57" s="221"/>
      <c r="K57" s="221"/>
      <c r="L57" s="221"/>
      <c r="M57" s="221"/>
      <c r="N57" s="221"/>
      <c r="O57" s="221"/>
      <c r="P57" s="221"/>
      <c r="Q57" s="221"/>
      <c r="R57" s="221"/>
      <c r="S57" s="221"/>
      <c r="T57" s="221"/>
      <c r="U57" s="221"/>
      <c r="V57" s="221"/>
      <c r="W57" s="221"/>
      <c r="X57" s="221"/>
      <c r="Y57" s="221"/>
      <c r="Z57" s="204"/>
      <c r="AA57" s="204"/>
      <c r="AB57" s="251">
        <f t="shared" si="8"/>
        <v>0</v>
      </c>
      <c r="AC57" s="252">
        <f t="shared" si="9"/>
        <v>0</v>
      </c>
      <c r="AD57" s="41">
        <v>350</v>
      </c>
      <c r="AE57" s="46"/>
      <c r="AF57" s="41"/>
      <c r="AG57" s="164">
        <f t="shared" si="10"/>
        <v>0</v>
      </c>
      <c r="AH57" s="165">
        <f t="shared" si="11"/>
        <v>0</v>
      </c>
      <c r="AI57" s="166">
        <f t="shared" si="12"/>
        <v>0</v>
      </c>
      <c r="AJ57" s="134">
        <v>0</v>
      </c>
      <c r="AK57" s="135">
        <f t="shared" si="13"/>
        <v>0</v>
      </c>
      <c r="AL57" s="25"/>
      <c r="AM57" s="31"/>
      <c r="AO57" s="29"/>
      <c r="AP57" s="29"/>
      <c r="AQ57" s="29"/>
      <c r="AR57" s="29"/>
      <c r="AS57" s="29"/>
      <c r="AT57" s="138"/>
    </row>
    <row r="58" spans="1:46" s="11" customFormat="1" ht="15" hidden="1" customHeight="1" x14ac:dyDescent="0.25">
      <c r="A58" s="249"/>
      <c r="B58" s="249"/>
      <c r="C58" s="220"/>
      <c r="D58" s="250">
        <v>0</v>
      </c>
      <c r="E58" s="219">
        <v>0</v>
      </c>
      <c r="F58" s="221"/>
      <c r="G58" s="221"/>
      <c r="H58" s="221"/>
      <c r="I58" s="221"/>
      <c r="J58" s="221"/>
      <c r="K58" s="221"/>
      <c r="L58" s="221"/>
      <c r="M58" s="221"/>
      <c r="N58" s="221"/>
      <c r="O58" s="221"/>
      <c r="P58" s="221"/>
      <c r="Q58" s="221"/>
      <c r="R58" s="221"/>
      <c r="S58" s="221"/>
      <c r="T58" s="221"/>
      <c r="U58" s="221"/>
      <c r="V58" s="221"/>
      <c r="W58" s="221"/>
      <c r="X58" s="221"/>
      <c r="Y58" s="221"/>
      <c r="Z58" s="204"/>
      <c r="AA58" s="204"/>
      <c r="AB58" s="251">
        <f t="shared" si="8"/>
        <v>0</v>
      </c>
      <c r="AC58" s="252">
        <f t="shared" si="9"/>
        <v>0</v>
      </c>
      <c r="AD58" s="41">
        <v>350</v>
      </c>
      <c r="AE58" s="46"/>
      <c r="AF58" s="41"/>
      <c r="AG58" s="164">
        <f t="shared" si="10"/>
        <v>0</v>
      </c>
      <c r="AH58" s="165">
        <f t="shared" si="11"/>
        <v>0</v>
      </c>
      <c r="AI58" s="166">
        <f t="shared" si="12"/>
        <v>0</v>
      </c>
      <c r="AJ58" s="134">
        <v>0</v>
      </c>
      <c r="AK58" s="135">
        <f t="shared" si="13"/>
        <v>0</v>
      </c>
      <c r="AL58" s="25"/>
      <c r="AM58" s="31"/>
      <c r="AO58" s="29"/>
      <c r="AP58" s="29"/>
      <c r="AQ58" s="29"/>
      <c r="AR58" s="29"/>
      <c r="AS58" s="29"/>
      <c r="AT58" s="138"/>
    </row>
    <row r="59" spans="1:46" s="11" customFormat="1" ht="15" hidden="1" customHeight="1" x14ac:dyDescent="0.25">
      <c r="A59" s="249"/>
      <c r="B59" s="249"/>
      <c r="C59" s="220"/>
      <c r="D59" s="250">
        <v>0</v>
      </c>
      <c r="E59" s="219">
        <v>0</v>
      </c>
      <c r="F59" s="221"/>
      <c r="G59" s="221"/>
      <c r="H59" s="221"/>
      <c r="I59" s="221"/>
      <c r="J59" s="221"/>
      <c r="K59" s="221"/>
      <c r="L59" s="221"/>
      <c r="M59" s="221"/>
      <c r="N59" s="221"/>
      <c r="O59" s="221"/>
      <c r="P59" s="221"/>
      <c r="Q59" s="221"/>
      <c r="R59" s="221"/>
      <c r="S59" s="221"/>
      <c r="T59" s="221"/>
      <c r="U59" s="221"/>
      <c r="V59" s="221"/>
      <c r="W59" s="221"/>
      <c r="X59" s="221"/>
      <c r="Y59" s="221"/>
      <c r="Z59" s="204"/>
      <c r="AA59" s="204"/>
      <c r="AB59" s="251">
        <f t="shared" si="8"/>
        <v>0</v>
      </c>
      <c r="AC59" s="252">
        <f t="shared" si="9"/>
        <v>0</v>
      </c>
      <c r="AD59" s="41">
        <v>350</v>
      </c>
      <c r="AE59" s="46"/>
      <c r="AF59" s="41"/>
      <c r="AG59" s="164">
        <f t="shared" si="10"/>
        <v>0</v>
      </c>
      <c r="AH59" s="165">
        <f t="shared" si="11"/>
        <v>0</v>
      </c>
      <c r="AI59" s="166">
        <f t="shared" si="12"/>
        <v>0</v>
      </c>
      <c r="AJ59" s="134">
        <v>0</v>
      </c>
      <c r="AK59" s="135">
        <f t="shared" si="13"/>
        <v>0</v>
      </c>
      <c r="AL59" s="25"/>
      <c r="AM59" s="31"/>
      <c r="AO59" s="29"/>
      <c r="AP59" s="29"/>
      <c r="AQ59" s="29"/>
      <c r="AR59" s="29"/>
      <c r="AS59" s="29"/>
      <c r="AT59" s="138"/>
    </row>
    <row r="60" spans="1:46" s="11" customFormat="1" ht="15" hidden="1" customHeight="1" x14ac:dyDescent="0.25">
      <c r="A60" s="249"/>
      <c r="B60" s="249"/>
      <c r="C60" s="220"/>
      <c r="D60" s="250">
        <v>0</v>
      </c>
      <c r="E60" s="219">
        <v>0</v>
      </c>
      <c r="F60" s="221"/>
      <c r="G60" s="221"/>
      <c r="H60" s="221"/>
      <c r="I60" s="221"/>
      <c r="J60" s="221"/>
      <c r="K60" s="221"/>
      <c r="L60" s="221"/>
      <c r="M60" s="221"/>
      <c r="N60" s="221"/>
      <c r="O60" s="221"/>
      <c r="P60" s="221"/>
      <c r="Q60" s="221"/>
      <c r="R60" s="221"/>
      <c r="S60" s="221"/>
      <c r="T60" s="221"/>
      <c r="U60" s="221"/>
      <c r="V60" s="221"/>
      <c r="W60" s="221"/>
      <c r="X60" s="221"/>
      <c r="Y60" s="221"/>
      <c r="Z60" s="204"/>
      <c r="AA60" s="204"/>
      <c r="AB60" s="251">
        <f t="shared" si="8"/>
        <v>0</v>
      </c>
      <c r="AC60" s="252">
        <f t="shared" si="9"/>
        <v>0</v>
      </c>
      <c r="AD60" s="41">
        <v>350</v>
      </c>
      <c r="AE60" s="46"/>
      <c r="AF60" s="41"/>
      <c r="AG60" s="164">
        <f t="shared" si="10"/>
        <v>0</v>
      </c>
      <c r="AH60" s="165">
        <f t="shared" si="11"/>
        <v>0</v>
      </c>
      <c r="AI60" s="166">
        <f t="shared" si="12"/>
        <v>0</v>
      </c>
      <c r="AJ60" s="134">
        <v>0</v>
      </c>
      <c r="AK60" s="135">
        <f t="shared" si="13"/>
        <v>0</v>
      </c>
      <c r="AL60" s="25"/>
      <c r="AM60" s="31"/>
      <c r="AO60" s="29"/>
      <c r="AP60" s="29"/>
      <c r="AQ60" s="29"/>
      <c r="AR60" s="29"/>
      <c r="AS60" s="29"/>
      <c r="AT60" s="138"/>
    </row>
    <row r="61" spans="1:46" s="11" customFormat="1" ht="15" hidden="1" customHeight="1" x14ac:dyDescent="0.25">
      <c r="A61" s="249"/>
      <c r="B61" s="249"/>
      <c r="C61" s="220"/>
      <c r="D61" s="250">
        <v>0</v>
      </c>
      <c r="E61" s="219">
        <v>0</v>
      </c>
      <c r="F61" s="221"/>
      <c r="G61" s="221"/>
      <c r="H61" s="221"/>
      <c r="I61" s="221"/>
      <c r="J61" s="221"/>
      <c r="K61" s="221"/>
      <c r="L61" s="221"/>
      <c r="M61" s="221"/>
      <c r="N61" s="221"/>
      <c r="O61" s="221"/>
      <c r="P61" s="221"/>
      <c r="Q61" s="221"/>
      <c r="R61" s="221"/>
      <c r="S61" s="221"/>
      <c r="T61" s="221"/>
      <c r="U61" s="221"/>
      <c r="V61" s="221"/>
      <c r="W61" s="221"/>
      <c r="X61" s="221"/>
      <c r="Y61" s="221"/>
      <c r="Z61" s="204"/>
      <c r="AA61" s="204"/>
      <c r="AB61" s="251">
        <f t="shared" si="8"/>
        <v>0</v>
      </c>
      <c r="AC61" s="252">
        <f t="shared" si="9"/>
        <v>0</v>
      </c>
      <c r="AD61" s="41">
        <v>350</v>
      </c>
      <c r="AE61" s="46"/>
      <c r="AF61" s="41"/>
      <c r="AG61" s="164">
        <f t="shared" si="10"/>
        <v>0</v>
      </c>
      <c r="AH61" s="165">
        <f t="shared" si="11"/>
        <v>0</v>
      </c>
      <c r="AI61" s="166">
        <f t="shared" si="12"/>
        <v>0</v>
      </c>
      <c r="AJ61" s="134">
        <v>0</v>
      </c>
      <c r="AK61" s="135">
        <f t="shared" si="13"/>
        <v>0</v>
      </c>
      <c r="AL61" s="25"/>
      <c r="AM61" s="31"/>
      <c r="AO61" s="29"/>
      <c r="AP61" s="29"/>
      <c r="AQ61" s="29"/>
      <c r="AR61" s="29"/>
      <c r="AS61" s="29"/>
      <c r="AT61" s="138"/>
    </row>
    <row r="62" spans="1:46" s="11" customFormat="1" ht="15" hidden="1" customHeight="1" x14ac:dyDescent="0.25">
      <c r="A62" s="249"/>
      <c r="B62" s="249"/>
      <c r="C62" s="220"/>
      <c r="D62" s="250">
        <v>0</v>
      </c>
      <c r="E62" s="219">
        <v>0</v>
      </c>
      <c r="F62" s="221"/>
      <c r="G62" s="221"/>
      <c r="H62" s="221"/>
      <c r="I62" s="221"/>
      <c r="J62" s="221"/>
      <c r="K62" s="221"/>
      <c r="L62" s="221"/>
      <c r="M62" s="221"/>
      <c r="N62" s="221"/>
      <c r="O62" s="221"/>
      <c r="P62" s="221"/>
      <c r="Q62" s="221"/>
      <c r="R62" s="221"/>
      <c r="S62" s="221"/>
      <c r="T62" s="221"/>
      <c r="U62" s="221"/>
      <c r="V62" s="221"/>
      <c r="W62" s="221"/>
      <c r="X62" s="221"/>
      <c r="Y62" s="221"/>
      <c r="Z62" s="204"/>
      <c r="AA62" s="204"/>
      <c r="AB62" s="251">
        <f t="shared" si="8"/>
        <v>0</v>
      </c>
      <c r="AC62" s="252">
        <f t="shared" si="9"/>
        <v>0</v>
      </c>
      <c r="AD62" s="41">
        <v>350</v>
      </c>
      <c r="AE62" s="46"/>
      <c r="AF62" s="41"/>
      <c r="AG62" s="164">
        <f t="shared" si="10"/>
        <v>0</v>
      </c>
      <c r="AH62" s="165">
        <f t="shared" si="11"/>
        <v>0</v>
      </c>
      <c r="AI62" s="166">
        <f t="shared" si="12"/>
        <v>0</v>
      </c>
      <c r="AJ62" s="134">
        <v>0</v>
      </c>
      <c r="AK62" s="135">
        <f t="shared" si="13"/>
        <v>0</v>
      </c>
      <c r="AL62" s="25"/>
      <c r="AM62" s="31"/>
      <c r="AO62" s="29"/>
      <c r="AP62" s="29"/>
      <c r="AQ62" s="29"/>
      <c r="AR62" s="29"/>
      <c r="AS62" s="29"/>
      <c r="AT62" s="138"/>
    </row>
    <row r="63" spans="1:46" s="11" customFormat="1" ht="15" hidden="1" customHeight="1" x14ac:dyDescent="0.25">
      <c r="A63" s="249"/>
      <c r="B63" s="249"/>
      <c r="C63" s="220"/>
      <c r="D63" s="250">
        <v>0</v>
      </c>
      <c r="E63" s="219">
        <v>0</v>
      </c>
      <c r="F63" s="221"/>
      <c r="G63" s="221"/>
      <c r="H63" s="221"/>
      <c r="I63" s="221"/>
      <c r="J63" s="221"/>
      <c r="K63" s="221"/>
      <c r="L63" s="221"/>
      <c r="M63" s="221"/>
      <c r="N63" s="221"/>
      <c r="O63" s="221"/>
      <c r="P63" s="221"/>
      <c r="Q63" s="221"/>
      <c r="R63" s="221"/>
      <c r="S63" s="221"/>
      <c r="T63" s="221"/>
      <c r="U63" s="221"/>
      <c r="V63" s="221"/>
      <c r="W63" s="221"/>
      <c r="X63" s="221"/>
      <c r="Y63" s="221"/>
      <c r="Z63" s="204"/>
      <c r="AA63" s="204"/>
      <c r="AB63" s="251">
        <f t="shared" si="8"/>
        <v>0</v>
      </c>
      <c r="AC63" s="252">
        <f t="shared" si="9"/>
        <v>0</v>
      </c>
      <c r="AD63" s="41">
        <v>350</v>
      </c>
      <c r="AE63" s="46"/>
      <c r="AF63" s="41"/>
      <c r="AG63" s="164">
        <f t="shared" si="10"/>
        <v>0</v>
      </c>
      <c r="AH63" s="165">
        <f t="shared" si="11"/>
        <v>0</v>
      </c>
      <c r="AI63" s="166">
        <f t="shared" si="12"/>
        <v>0</v>
      </c>
      <c r="AJ63" s="134">
        <v>0</v>
      </c>
      <c r="AK63" s="135">
        <f t="shared" si="13"/>
        <v>0</v>
      </c>
      <c r="AL63" s="25"/>
      <c r="AM63" s="31"/>
      <c r="AO63" s="29"/>
      <c r="AP63" s="29"/>
      <c r="AQ63" s="29"/>
      <c r="AR63" s="29"/>
      <c r="AS63" s="29"/>
      <c r="AT63" s="138"/>
    </row>
    <row r="64" spans="1:46" s="11" customFormat="1" ht="15" hidden="1" customHeight="1" x14ac:dyDescent="0.25">
      <c r="A64" s="249"/>
      <c r="B64" s="249"/>
      <c r="C64" s="220"/>
      <c r="D64" s="250">
        <v>0</v>
      </c>
      <c r="E64" s="219">
        <v>0</v>
      </c>
      <c r="F64" s="221"/>
      <c r="G64" s="221"/>
      <c r="H64" s="221"/>
      <c r="I64" s="221"/>
      <c r="J64" s="221"/>
      <c r="K64" s="221"/>
      <c r="L64" s="221"/>
      <c r="M64" s="221"/>
      <c r="N64" s="221"/>
      <c r="O64" s="221"/>
      <c r="P64" s="221"/>
      <c r="Q64" s="221"/>
      <c r="R64" s="221"/>
      <c r="S64" s="221"/>
      <c r="T64" s="221"/>
      <c r="U64" s="221"/>
      <c r="V64" s="221"/>
      <c r="W64" s="221"/>
      <c r="X64" s="221"/>
      <c r="Y64" s="221"/>
      <c r="Z64" s="204"/>
      <c r="AA64" s="204"/>
      <c r="AB64" s="251">
        <f t="shared" si="8"/>
        <v>0</v>
      </c>
      <c r="AC64" s="252">
        <f t="shared" si="9"/>
        <v>0</v>
      </c>
      <c r="AD64" s="41">
        <v>350</v>
      </c>
      <c r="AE64" s="46"/>
      <c r="AF64" s="41"/>
      <c r="AG64" s="164">
        <f t="shared" si="10"/>
        <v>0</v>
      </c>
      <c r="AH64" s="165">
        <f t="shared" si="11"/>
        <v>0</v>
      </c>
      <c r="AI64" s="166">
        <f t="shared" si="12"/>
        <v>0</v>
      </c>
      <c r="AJ64" s="134">
        <v>0</v>
      </c>
      <c r="AK64" s="135">
        <f t="shared" si="13"/>
        <v>0</v>
      </c>
      <c r="AL64" s="25"/>
      <c r="AM64" s="31"/>
      <c r="AO64" s="29"/>
      <c r="AP64" s="29"/>
      <c r="AQ64" s="29"/>
      <c r="AR64" s="29"/>
      <c r="AS64" s="29"/>
      <c r="AT64" s="138"/>
    </row>
    <row r="65" spans="1:59" s="11" customFormat="1" x14ac:dyDescent="0.25">
      <c r="A65" s="26" t="s">
        <v>18</v>
      </c>
      <c r="B65" s="204"/>
      <c r="C65" s="204"/>
      <c r="D65" s="204"/>
      <c r="E65" s="203"/>
      <c r="F65" s="204"/>
      <c r="G65" s="204"/>
      <c r="H65" s="204"/>
      <c r="I65" s="204"/>
      <c r="J65" s="204"/>
      <c r="K65" s="204"/>
      <c r="L65" s="204"/>
      <c r="M65" s="204"/>
      <c r="N65" s="204"/>
      <c r="O65" s="204"/>
      <c r="P65" s="204"/>
      <c r="Q65" s="204"/>
      <c r="R65" s="204"/>
      <c r="S65" s="204"/>
      <c r="T65" s="204"/>
      <c r="U65" s="204"/>
      <c r="V65" s="204"/>
      <c r="W65" s="204"/>
      <c r="X65" s="204"/>
      <c r="Y65" s="204"/>
      <c r="Z65" s="204"/>
      <c r="AA65" s="204"/>
      <c r="AB65" s="205"/>
      <c r="AC65" s="253"/>
      <c r="AE65" s="28"/>
      <c r="AG65" s="31"/>
      <c r="AH65" s="31"/>
      <c r="AI65" s="145"/>
      <c r="AJ65" s="167"/>
      <c r="AK65" s="168"/>
      <c r="AL65" s="33"/>
      <c r="AM65" s="31"/>
      <c r="AO65" s="29"/>
      <c r="AP65" s="29"/>
      <c r="AQ65" s="29"/>
      <c r="AR65" s="29"/>
      <c r="AS65" s="29"/>
      <c r="AT65" s="138"/>
    </row>
    <row r="66" spans="1:59" s="11" customFormat="1" x14ac:dyDescent="0.25">
      <c r="A66" s="227"/>
      <c r="B66" s="227"/>
      <c r="C66" s="227"/>
      <c r="D66" s="227"/>
      <c r="E66" s="227" t="s">
        <v>19</v>
      </c>
      <c r="F66" s="254">
        <f t="shared" ref="F66:Y66" si="14">SUM(F27:F64)</f>
        <v>0</v>
      </c>
      <c r="G66" s="255">
        <f t="shared" si="14"/>
        <v>0</v>
      </c>
      <c r="H66" s="228">
        <f t="shared" si="14"/>
        <v>0</v>
      </c>
      <c r="I66" s="228">
        <f t="shared" si="14"/>
        <v>0</v>
      </c>
      <c r="J66" s="228">
        <f t="shared" si="14"/>
        <v>0</v>
      </c>
      <c r="K66" s="228">
        <f t="shared" si="14"/>
        <v>0</v>
      </c>
      <c r="L66" s="228">
        <f t="shared" si="14"/>
        <v>0</v>
      </c>
      <c r="M66" s="228">
        <f t="shared" si="14"/>
        <v>0</v>
      </c>
      <c r="N66" s="228">
        <f t="shared" si="14"/>
        <v>0</v>
      </c>
      <c r="O66" s="228">
        <f t="shared" si="14"/>
        <v>0</v>
      </c>
      <c r="P66" s="228">
        <f t="shared" si="14"/>
        <v>0</v>
      </c>
      <c r="Q66" s="228">
        <f t="shared" si="14"/>
        <v>0</v>
      </c>
      <c r="R66" s="228">
        <f t="shared" si="14"/>
        <v>0</v>
      </c>
      <c r="S66" s="228">
        <f t="shared" si="14"/>
        <v>0</v>
      </c>
      <c r="T66" s="228">
        <f t="shared" si="14"/>
        <v>0</v>
      </c>
      <c r="U66" s="228">
        <f t="shared" si="14"/>
        <v>0</v>
      </c>
      <c r="V66" s="228">
        <f t="shared" si="14"/>
        <v>0</v>
      </c>
      <c r="W66" s="228">
        <f t="shared" si="14"/>
        <v>0</v>
      </c>
      <c r="X66" s="228">
        <f t="shared" si="14"/>
        <v>0</v>
      </c>
      <c r="Y66" s="228">
        <f t="shared" si="14"/>
        <v>0</v>
      </c>
      <c r="Z66" s="204"/>
      <c r="AA66" s="204"/>
      <c r="AB66" s="256">
        <f>SUM(AB27:AB64)</f>
        <v>0</v>
      </c>
      <c r="AC66" s="257">
        <f>SUM(AC27:AC64)</f>
        <v>0</v>
      </c>
      <c r="AE66" s="28"/>
      <c r="AG66" s="157"/>
      <c r="AH66" s="123">
        <f>SUM(AH27:AH65)</f>
        <v>0</v>
      </c>
      <c r="AI66" s="136">
        <f>SUM(AI27:AI65)</f>
        <v>0</v>
      </c>
      <c r="AJ66" s="136">
        <f>SUM(AJ27:AJ65)</f>
        <v>0</v>
      </c>
      <c r="AK66" s="136">
        <f>SUM(AK27:AK65)</f>
        <v>0</v>
      </c>
      <c r="AL66" s="33"/>
      <c r="AM66" s="31"/>
      <c r="AO66" s="29"/>
      <c r="AP66" s="29"/>
      <c r="AQ66" s="29"/>
      <c r="AR66" s="29"/>
      <c r="AS66" s="29"/>
      <c r="AT66" s="138"/>
    </row>
    <row r="67" spans="1:59" s="11" customFormat="1" x14ac:dyDescent="0.25">
      <c r="A67" s="227"/>
      <c r="B67" s="227"/>
      <c r="C67" s="227"/>
      <c r="D67" s="227"/>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43"/>
      <c r="AC67" s="244"/>
      <c r="AD67" s="8"/>
      <c r="AE67" s="47"/>
      <c r="AF67" s="8"/>
      <c r="AG67" s="157"/>
      <c r="AH67" s="27" t="s">
        <v>14</v>
      </c>
      <c r="AI67" s="122" t="s">
        <v>79</v>
      </c>
      <c r="AJ67" s="122" t="s">
        <v>80</v>
      </c>
      <c r="AK67" s="122" t="s">
        <v>81</v>
      </c>
      <c r="AL67" s="159"/>
      <c r="AM67" s="33"/>
      <c r="AP67" s="29"/>
      <c r="AQ67" s="29"/>
      <c r="AR67" s="29"/>
      <c r="AS67" s="29"/>
      <c r="AT67" s="138"/>
    </row>
    <row r="68" spans="1:59" x14ac:dyDescent="0.25">
      <c r="A68" s="208"/>
      <c r="B68" s="208"/>
      <c r="C68" s="208"/>
      <c r="D68" s="20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9"/>
      <c r="AC68" s="239"/>
      <c r="AD68" s="11"/>
      <c r="AE68" s="28"/>
      <c r="AF68" s="11"/>
      <c r="AG68" s="157"/>
      <c r="AH68" s="157"/>
      <c r="AI68" s="143"/>
      <c r="AN68" s="11"/>
    </row>
    <row r="69" spans="1:59" x14ac:dyDescent="0.25">
      <c r="A69" s="208"/>
      <c r="B69" s="208"/>
      <c r="C69" s="208"/>
      <c r="D69" s="208"/>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5" t="s">
        <v>34</v>
      </c>
      <c r="AC69" s="225">
        <f>AC19+AC66</f>
        <v>0</v>
      </c>
      <c r="AD69" s="11"/>
      <c r="AE69" s="28"/>
      <c r="AF69" s="11"/>
      <c r="AG69" s="157"/>
      <c r="AH69" s="157"/>
      <c r="AI69" s="143"/>
      <c r="AN69" s="11"/>
    </row>
    <row r="70" spans="1:59" ht="29.25" customHeight="1" x14ac:dyDescent="0.25">
      <c r="A70" s="208"/>
      <c r="B70" s="208"/>
      <c r="C70" s="208"/>
      <c r="D70" s="208"/>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9"/>
      <c r="AC70" s="239"/>
      <c r="AD70" s="11"/>
      <c r="AE70" s="28"/>
      <c r="AF70" s="11"/>
      <c r="AG70" s="354" t="s">
        <v>21</v>
      </c>
      <c r="AH70" s="354"/>
      <c r="AI70" s="124"/>
      <c r="AJ70" s="130"/>
      <c r="AK70" s="130"/>
      <c r="AL70" s="130"/>
      <c r="AM70" s="9"/>
      <c r="AO70" s="9"/>
    </row>
    <row r="71" spans="1:59" x14ac:dyDescent="0.25">
      <c r="AD71" s="11"/>
      <c r="AE71" s="28"/>
      <c r="AF71" s="11"/>
      <c r="AG71" s="33"/>
      <c r="AH71" s="16"/>
      <c r="AI71" s="143"/>
      <c r="AJ71" s="31"/>
      <c r="AK71" s="9"/>
      <c r="AL71" s="9"/>
      <c r="AM71" s="9"/>
      <c r="AO71" s="9"/>
    </row>
    <row r="72" spans="1:59" ht="30" x14ac:dyDescent="0.25">
      <c r="AD72" s="11"/>
      <c r="AE72" s="28"/>
      <c r="AF72" s="11"/>
      <c r="AG72" s="33"/>
      <c r="AH72" s="16"/>
      <c r="AI72" s="125" t="s">
        <v>22</v>
      </c>
      <c r="AJ72" s="131" t="s">
        <v>23</v>
      </c>
      <c r="AK72" s="131" t="s">
        <v>24</v>
      </c>
      <c r="AL72" s="131" t="s">
        <v>25</v>
      </c>
      <c r="AM72" s="9"/>
      <c r="AO72" s="9"/>
    </row>
    <row r="73" spans="1:59" x14ac:dyDescent="0.25">
      <c r="AD73" s="11"/>
      <c r="AE73" s="28"/>
      <c r="AF73" s="11"/>
      <c r="AG73" s="353" t="s">
        <v>27</v>
      </c>
      <c r="AH73" s="353"/>
      <c r="AI73" s="126">
        <f>AC19</f>
        <v>0</v>
      </c>
      <c r="AJ73" s="48">
        <f>AJ19</f>
        <v>0</v>
      </c>
      <c r="AK73" s="49">
        <f>AK19</f>
        <v>0</v>
      </c>
      <c r="AL73" s="50">
        <f>AI73-AK73-AJ73</f>
        <v>0</v>
      </c>
      <c r="AM73" s="142"/>
      <c r="AN73" s="142"/>
      <c r="AO73" s="9"/>
    </row>
    <row r="74" spans="1:59" x14ac:dyDescent="0.25">
      <c r="AD74" s="11"/>
      <c r="AE74" s="28"/>
      <c r="AF74" s="11"/>
      <c r="AG74" s="353" t="s">
        <v>28</v>
      </c>
      <c r="AH74" s="353"/>
      <c r="AI74" s="127">
        <f>AC66</f>
        <v>0</v>
      </c>
      <c r="AJ74" s="169">
        <f>AJ66</f>
        <v>0</v>
      </c>
      <c r="AK74" s="51">
        <f>AK66</f>
        <v>0</v>
      </c>
      <c r="AL74" s="50">
        <f>AI74-AK74-AJ74</f>
        <v>0</v>
      </c>
      <c r="AM74" s="9"/>
      <c r="AO74" s="9"/>
    </row>
    <row r="75" spans="1:59" s="53" customFormat="1" ht="15.75" x14ac:dyDescent="0.25">
      <c r="A75" s="52"/>
      <c r="B75" s="52"/>
      <c r="I75" s="54"/>
      <c r="J75" s="54"/>
      <c r="K75" s="54"/>
      <c r="L75" s="8"/>
      <c r="M75" s="8"/>
      <c r="N75" s="8"/>
      <c r="O75" s="8"/>
      <c r="P75" s="8"/>
      <c r="Q75" s="8"/>
      <c r="R75" s="8"/>
      <c r="S75" s="8"/>
      <c r="T75" s="8"/>
      <c r="U75" s="8"/>
      <c r="V75" s="8"/>
      <c r="W75" s="8"/>
      <c r="X75" s="8"/>
      <c r="Y75" s="8"/>
      <c r="Z75" s="8"/>
      <c r="AA75" s="8"/>
      <c r="AB75" s="118"/>
      <c r="AC75" s="144"/>
      <c r="AD75" s="8"/>
      <c r="AE75" s="28"/>
      <c r="AF75" s="8"/>
      <c r="AG75" s="170"/>
      <c r="AH75" s="171"/>
      <c r="AI75" s="128"/>
      <c r="AJ75" s="172"/>
      <c r="AK75" s="54"/>
      <c r="AL75" s="54"/>
      <c r="AM75" s="58"/>
      <c r="AT75" s="138"/>
      <c r="BA75" s="55"/>
      <c r="BB75" s="56"/>
      <c r="BC75" s="57"/>
      <c r="BD75" s="55"/>
      <c r="BE75" s="55"/>
      <c r="BF75" s="55"/>
      <c r="BG75" s="55"/>
    </row>
    <row r="76" spans="1:59" s="53" customFormat="1" ht="15.75" x14ac:dyDescent="0.25">
      <c r="A76" s="58"/>
      <c r="B76" s="58"/>
      <c r="I76" s="54"/>
      <c r="J76" s="54"/>
      <c r="K76" s="54"/>
      <c r="L76" s="8"/>
      <c r="M76" s="8"/>
      <c r="N76" s="8"/>
      <c r="O76" s="8"/>
      <c r="P76" s="8"/>
      <c r="Q76" s="8"/>
      <c r="R76" s="8"/>
      <c r="S76" s="8"/>
      <c r="T76" s="8"/>
      <c r="U76" s="8"/>
      <c r="V76" s="8"/>
      <c r="W76" s="8"/>
      <c r="X76" s="8"/>
      <c r="Y76" s="8"/>
      <c r="Z76" s="8"/>
      <c r="AA76" s="8"/>
      <c r="AB76" s="118"/>
      <c r="AC76" s="144"/>
      <c r="AD76" s="8"/>
      <c r="AE76" s="28"/>
      <c r="AF76" s="8"/>
      <c r="AG76" s="353" t="s">
        <v>26</v>
      </c>
      <c r="AH76" s="353"/>
      <c r="AI76" s="129">
        <f>AI73+AI74</f>
        <v>0</v>
      </c>
      <c r="AJ76" s="59">
        <f>AJ73+AJ74</f>
        <v>0</v>
      </c>
      <c r="AK76" s="59">
        <f>AK73+AK74</f>
        <v>0</v>
      </c>
      <c r="AL76" s="59">
        <f>AL73+AL74</f>
        <v>0</v>
      </c>
      <c r="AM76" s="58"/>
      <c r="AT76" s="138"/>
      <c r="BA76" s="55"/>
      <c r="BB76" s="56"/>
      <c r="BC76" s="57"/>
      <c r="BD76" s="55"/>
      <c r="BE76" s="55"/>
      <c r="BF76" s="55"/>
      <c r="BG76" s="55"/>
    </row>
    <row r="77" spans="1:59" s="53" customFormat="1" ht="15.75" x14ac:dyDescent="0.25">
      <c r="A77" s="58"/>
      <c r="B77" s="58"/>
      <c r="I77" s="54"/>
      <c r="J77" s="54"/>
      <c r="K77" s="54"/>
      <c r="L77" s="8"/>
      <c r="M77" s="8"/>
      <c r="N77" s="8"/>
      <c r="O77" s="8"/>
      <c r="P77" s="8"/>
      <c r="Q77" s="8"/>
      <c r="R77" s="8"/>
      <c r="S77" s="8"/>
      <c r="T77" s="8"/>
      <c r="U77" s="8"/>
      <c r="V77" s="8"/>
      <c r="W77" s="8"/>
      <c r="X77" s="8"/>
      <c r="Y77" s="8"/>
      <c r="Z77" s="8"/>
      <c r="AA77" s="8"/>
      <c r="AB77" s="118"/>
      <c r="AC77" s="144"/>
      <c r="AD77" s="8"/>
      <c r="AE77" s="28"/>
      <c r="AF77" s="8"/>
      <c r="AG77" s="173"/>
      <c r="AH77" s="58"/>
      <c r="AI77" s="174"/>
      <c r="AJ77" s="58"/>
      <c r="AK77" s="58"/>
      <c r="AL77" s="58"/>
      <c r="AM77" s="170"/>
      <c r="AN77" s="8"/>
      <c r="AT77" s="138"/>
      <c r="BA77" s="55"/>
      <c r="BB77" s="56"/>
      <c r="BC77" s="57"/>
      <c r="BD77" s="55"/>
      <c r="BE77" s="55"/>
      <c r="BF77" s="55"/>
      <c r="BG77" s="55"/>
    </row>
    <row r="78" spans="1:59" s="53" customFormat="1" ht="15.75" x14ac:dyDescent="0.25">
      <c r="I78" s="54"/>
      <c r="J78" s="54"/>
      <c r="K78" s="54"/>
      <c r="L78" s="8"/>
      <c r="M78" s="8"/>
      <c r="N78" s="8"/>
      <c r="O78" s="8"/>
      <c r="P78" s="8"/>
      <c r="Q78" s="8"/>
      <c r="R78" s="8"/>
      <c r="S78" s="8"/>
      <c r="T78" s="8"/>
      <c r="U78" s="8"/>
      <c r="V78" s="8"/>
      <c r="W78" s="8"/>
      <c r="X78" s="8"/>
      <c r="Y78" s="8"/>
      <c r="Z78" s="8"/>
      <c r="AA78" s="8"/>
      <c r="AB78" s="118"/>
      <c r="AC78" s="144"/>
      <c r="AD78" s="8"/>
      <c r="AE78" s="8"/>
      <c r="AF78" s="8"/>
      <c r="AG78" s="173"/>
      <c r="AH78" s="58"/>
      <c r="AI78" s="174"/>
      <c r="AJ78" s="58"/>
      <c r="AK78" s="58"/>
      <c r="AL78" s="58"/>
      <c r="AM78" s="170"/>
      <c r="AN78" s="8"/>
      <c r="AT78" s="138"/>
      <c r="BA78" s="55"/>
      <c r="BB78" s="56"/>
      <c r="BC78" s="57"/>
      <c r="BD78" s="55"/>
      <c r="BE78" s="55"/>
      <c r="BF78" s="55"/>
      <c r="BG78" s="55"/>
    </row>
    <row r="79" spans="1:59" s="53" customFormat="1" ht="16.5" customHeight="1" x14ac:dyDescent="0.25">
      <c r="I79" s="54"/>
      <c r="J79" s="54"/>
      <c r="K79" s="54"/>
      <c r="L79" s="8"/>
      <c r="M79" s="8"/>
      <c r="N79" s="8"/>
      <c r="O79" s="8"/>
      <c r="P79" s="8"/>
      <c r="Q79" s="8"/>
      <c r="R79" s="8"/>
      <c r="S79" s="8"/>
      <c r="T79" s="8"/>
      <c r="U79" s="8"/>
      <c r="V79" s="8"/>
      <c r="W79" s="8"/>
      <c r="X79" s="8"/>
      <c r="Y79" s="8"/>
      <c r="Z79" s="8"/>
      <c r="AA79" s="8"/>
      <c r="AB79" s="118"/>
      <c r="AC79" s="144"/>
      <c r="AD79" s="8"/>
      <c r="AE79" s="8"/>
      <c r="AF79" s="8"/>
      <c r="AG79" s="150"/>
      <c r="AH79" s="150"/>
      <c r="AI79" s="144"/>
      <c r="AJ79" s="175"/>
      <c r="AK79" s="175"/>
      <c r="AL79" s="176"/>
      <c r="AM79" s="170"/>
      <c r="AN79" s="8"/>
      <c r="AT79" s="138"/>
      <c r="BA79" s="55"/>
      <c r="BB79" s="60"/>
      <c r="BC79" s="60"/>
      <c r="BD79" s="55"/>
      <c r="BE79" s="55"/>
      <c r="BF79" s="55"/>
      <c r="BG79" s="55"/>
    </row>
    <row r="80" spans="1:59" s="11" customFormat="1" ht="11.1" customHeight="1" x14ac:dyDescent="0.25">
      <c r="A80" s="61"/>
      <c r="B80" s="61"/>
      <c r="C80" s="62"/>
      <c r="D80" s="62"/>
      <c r="E80" s="42"/>
      <c r="F80" s="62"/>
      <c r="H80" s="8"/>
      <c r="I80" s="8"/>
      <c r="J80" s="8"/>
      <c r="K80" s="8"/>
      <c r="L80" s="8"/>
      <c r="M80" s="8"/>
      <c r="N80" s="8"/>
      <c r="O80" s="8"/>
      <c r="P80" s="8"/>
      <c r="Q80" s="8"/>
      <c r="R80" s="8"/>
      <c r="S80" s="8"/>
      <c r="T80" s="8"/>
      <c r="U80" s="8"/>
      <c r="V80" s="8"/>
      <c r="W80" s="8"/>
      <c r="X80" s="8"/>
      <c r="Y80" s="8"/>
      <c r="Z80" s="8"/>
      <c r="AA80" s="8"/>
      <c r="AB80" s="118"/>
      <c r="AC80" s="144"/>
      <c r="AD80" s="8"/>
      <c r="AE80" s="8"/>
      <c r="AF80" s="8"/>
      <c r="AG80" s="150"/>
      <c r="AH80" s="150"/>
      <c r="AI80" s="144"/>
      <c r="AJ80" s="177"/>
      <c r="AK80" s="177"/>
      <c r="AL80" s="178"/>
      <c r="AM80" s="33"/>
      <c r="AN80" s="8"/>
      <c r="AT80" s="138"/>
      <c r="AU80" s="62"/>
      <c r="AV80" s="62"/>
      <c r="AW80" s="62"/>
      <c r="AX80" s="63"/>
      <c r="AY80" s="63"/>
      <c r="AZ80" s="63"/>
      <c r="BA80" s="63"/>
      <c r="BB80" s="42"/>
      <c r="BC80" s="42"/>
      <c r="BD80" s="42"/>
      <c r="BE80" s="42"/>
      <c r="BF80" s="42"/>
      <c r="BG80" s="62"/>
    </row>
    <row r="81" spans="1:48" x14ac:dyDescent="0.25">
      <c r="A81" s="19"/>
      <c r="B81" s="19"/>
    </row>
    <row r="83" spans="1:48" x14ac:dyDescent="0.25">
      <c r="C83" s="31"/>
      <c r="AN83" s="8"/>
      <c r="AO83" s="8"/>
      <c r="AP83" s="8"/>
      <c r="AQ83" s="8"/>
      <c r="AR83" s="8"/>
      <c r="AS83" s="8"/>
      <c r="AU83" s="8"/>
      <c r="AV83" s="8"/>
    </row>
    <row r="84" spans="1:48" x14ac:dyDescent="0.25">
      <c r="AN84" s="8"/>
      <c r="AO84" s="8"/>
      <c r="AP84" s="8"/>
      <c r="AQ84" s="8"/>
      <c r="AR84" s="8"/>
      <c r="AS84" s="8"/>
      <c r="AU84" s="8"/>
      <c r="AV84" s="8"/>
    </row>
    <row r="85" spans="1:48" x14ac:dyDescent="0.25">
      <c r="AN85" s="8"/>
      <c r="AO85" s="8"/>
      <c r="AP85" s="8"/>
      <c r="AQ85" s="8"/>
      <c r="AR85" s="8"/>
      <c r="AS85" s="8"/>
      <c r="AU85" s="8"/>
      <c r="AV85" s="8"/>
    </row>
    <row r="86" spans="1:48" x14ac:dyDescent="0.25">
      <c r="AN86" s="8"/>
      <c r="AO86" s="8"/>
      <c r="AP86" s="8"/>
      <c r="AQ86" s="8"/>
      <c r="AR86" s="8"/>
      <c r="AS86" s="8"/>
      <c r="AU86" s="8"/>
      <c r="AV86" s="8"/>
    </row>
    <row r="87" spans="1:48" x14ac:dyDescent="0.25">
      <c r="AN87" s="8"/>
      <c r="AO87" s="8"/>
      <c r="AP87" s="8"/>
      <c r="AQ87" s="8"/>
      <c r="AR87" s="8"/>
      <c r="AS87" s="8"/>
      <c r="AU87" s="8"/>
      <c r="AV87" s="8"/>
    </row>
    <row r="88" spans="1:48" x14ac:dyDescent="0.25">
      <c r="AN88" s="8"/>
      <c r="AO88" s="8"/>
      <c r="AP88" s="8"/>
      <c r="AQ88" s="8"/>
      <c r="AR88" s="8"/>
      <c r="AS88" s="8"/>
      <c r="AU88" s="8"/>
      <c r="AV88" s="8"/>
    </row>
    <row r="89" spans="1:48" x14ac:dyDescent="0.25">
      <c r="AN89" s="8"/>
      <c r="AO89" s="8"/>
      <c r="AP89" s="8"/>
      <c r="AQ89" s="8"/>
      <c r="AR89" s="8"/>
      <c r="AS89" s="8"/>
      <c r="AU89" s="8"/>
      <c r="AV89" s="8"/>
    </row>
    <row r="90" spans="1:48" x14ac:dyDescent="0.25">
      <c r="AN90" s="8"/>
      <c r="AO90" s="8"/>
      <c r="AP90" s="8"/>
      <c r="AQ90" s="8"/>
      <c r="AR90" s="8"/>
      <c r="AS90" s="8"/>
      <c r="AU90" s="8"/>
      <c r="AV90" s="8"/>
    </row>
    <row r="91" spans="1:48" x14ac:dyDescent="0.25">
      <c r="AN91" s="8"/>
      <c r="AO91" s="8"/>
      <c r="AP91" s="8"/>
      <c r="AQ91" s="8"/>
      <c r="AR91" s="8"/>
      <c r="AS91" s="8"/>
      <c r="AU91" s="8"/>
      <c r="AV91" s="8"/>
    </row>
    <row r="92" spans="1:48" x14ac:dyDescent="0.25">
      <c r="AN92" s="8"/>
      <c r="AO92" s="8"/>
      <c r="AP92" s="8"/>
      <c r="AQ92" s="8"/>
      <c r="AR92" s="8"/>
      <c r="AS92" s="8"/>
      <c r="AU92" s="8"/>
      <c r="AV92" s="8"/>
    </row>
    <row r="93" spans="1:48" x14ac:dyDescent="0.25">
      <c r="AN93" s="8"/>
      <c r="AO93" s="8"/>
      <c r="AP93" s="8"/>
      <c r="AQ93" s="8"/>
      <c r="AR93" s="8"/>
      <c r="AS93" s="8"/>
      <c r="AU93" s="8"/>
      <c r="AV93" s="8"/>
    </row>
    <row r="94" spans="1:48" x14ac:dyDescent="0.25">
      <c r="AN94" s="8"/>
      <c r="AO94" s="8"/>
      <c r="AP94" s="8"/>
      <c r="AQ94" s="8"/>
      <c r="AR94" s="8"/>
      <c r="AS94" s="8"/>
      <c r="AU94" s="8"/>
      <c r="AV94" s="8"/>
    </row>
    <row r="95" spans="1:48" x14ac:dyDescent="0.25">
      <c r="AN95" s="8"/>
      <c r="AO95" s="8"/>
      <c r="AP95" s="8"/>
      <c r="AQ95" s="8"/>
      <c r="AR95" s="8"/>
      <c r="AS95" s="8"/>
      <c r="AU95" s="8"/>
      <c r="AV95" s="8"/>
    </row>
    <row r="96" spans="1:48" x14ac:dyDescent="0.25">
      <c r="AN96" s="8"/>
      <c r="AO96" s="8"/>
      <c r="AP96" s="8"/>
      <c r="AQ96" s="8"/>
      <c r="AR96" s="8"/>
      <c r="AS96" s="8"/>
      <c r="AU96" s="8"/>
      <c r="AV96" s="8"/>
    </row>
    <row r="97" spans="40:48" x14ac:dyDescent="0.25">
      <c r="AN97" s="8"/>
      <c r="AO97" s="8"/>
      <c r="AP97" s="8"/>
      <c r="AQ97" s="8"/>
      <c r="AR97" s="8"/>
      <c r="AS97" s="8"/>
      <c r="AU97" s="8"/>
      <c r="AV97" s="8"/>
    </row>
    <row r="98" spans="40:48" x14ac:dyDescent="0.25">
      <c r="AN98" s="8"/>
      <c r="AO98" s="8"/>
      <c r="AP98" s="8"/>
      <c r="AQ98" s="8"/>
      <c r="AR98" s="8"/>
      <c r="AS98" s="8"/>
      <c r="AU98" s="8"/>
      <c r="AV98" s="8"/>
    </row>
  </sheetData>
  <mergeCells count="7">
    <mergeCell ref="A23:A25"/>
    <mergeCell ref="A3:A6"/>
    <mergeCell ref="B2:E2"/>
    <mergeCell ref="AG76:AH76"/>
    <mergeCell ref="AG74:AH74"/>
    <mergeCell ref="AG70:AH70"/>
    <mergeCell ref="AG73:AH73"/>
  </mergeCells>
  <phoneticPr fontId="25" type="noConversion"/>
  <conditionalFormatting sqref="A8:A17">
    <cfRule type="expression" dxfId="13" priority="6">
      <formula>MOD(ROW(),2)=0</formula>
    </cfRule>
  </conditionalFormatting>
  <conditionalFormatting sqref="A27:Y64">
    <cfRule type="expression" dxfId="12" priority="5">
      <formula>MOD(ROW(),2)=0</formula>
    </cfRule>
  </conditionalFormatting>
  <conditionalFormatting sqref="B8:Y17">
    <cfRule type="expression" dxfId="11" priority="14">
      <formula>MOD(ROW(),2)=0</formula>
    </cfRule>
  </conditionalFormatting>
  <conditionalFormatting sqref="D8:D17">
    <cfRule type="cellIs" dxfId="10" priority="4" operator="greaterThan">
      <formula>46400</formula>
    </cfRule>
  </conditionalFormatting>
  <conditionalFormatting sqref="E8:E17">
    <cfRule type="containsText" dxfId="9" priority="9" operator="containsText" text="No">
      <formula>NOT(ISERROR(SEARCH("No",E8)))</formula>
    </cfRule>
    <cfRule type="containsText" dxfId="8" priority="10" operator="containsText" text="Yes">
      <formula>NOT(ISERROR(SEARCH("Yes",E8)))</formula>
    </cfRule>
  </conditionalFormatting>
  <conditionalFormatting sqref="E27:E64">
    <cfRule type="cellIs" dxfId="7" priority="1" operator="greaterThan">
      <formula>$AG$25</formula>
    </cfRule>
    <cfRule type="cellIs" dxfId="6" priority="2" operator="greaterThan">
      <formula>"$AG$25"</formula>
    </cfRule>
  </conditionalFormatting>
  <conditionalFormatting sqref="AB8:AB17">
    <cfRule type="cellIs" dxfId="5" priority="48" operator="greaterThan">
      <formula>100</formula>
    </cfRule>
  </conditionalFormatting>
  <conditionalFormatting sqref="AG8:AG17">
    <cfRule type="cellIs" dxfId="4" priority="50" operator="notEqual">
      <formula>D8</formula>
    </cfRule>
  </conditionalFormatting>
  <conditionalFormatting sqref="AG27:AG64">
    <cfRule type="cellIs" dxfId="3" priority="42" operator="notEqual">
      <formula>E27</formula>
    </cfRule>
  </conditionalFormatting>
  <conditionalFormatting sqref="AH8:AH17">
    <cfRule type="expression" dxfId="2" priority="43">
      <formula>NOT(_xlfn.ISFORMULA(AH8))</formula>
    </cfRule>
  </conditionalFormatting>
  <conditionalFormatting sqref="AH27:AH64">
    <cfRule type="cellIs" dxfId="1" priority="41" operator="notEqual">
      <formula>AB27</formula>
    </cfRule>
  </conditionalFormatting>
  <conditionalFormatting sqref="AH8:AI17">
    <cfRule type="cellIs" dxfId="0" priority="44" operator="notEqual">
      <formula>AB8</formula>
    </cfRule>
  </conditionalFormatting>
  <dataValidations count="6">
    <dataValidation type="list" allowBlank="1" showInputMessage="1" showErrorMessage="1" sqref="C65:D65" xr:uid="{9EE75954-5ED8-4D98-ABD5-45EFE093CCE7}">
      <formula1>"Select,External,Internal"</formula1>
    </dataValidation>
    <dataValidation type="list" allowBlank="1" showInputMessage="1" showErrorMessage="1" sqref="AP16" xr:uid="{F30F68FA-206E-4E60-A5BB-931EBC7453DD}">
      <formula1>$AT$9:$AT$12</formula1>
    </dataValidation>
    <dataValidation type="list" allowBlank="1" showInputMessage="1" sqref="AL10:AM10 AL11:AL17 AL8:AL9" xr:uid="{AFC78C53-8948-41F5-B3C7-445E972A758E}">
      <formula1>$AT$9:$AT$12</formula1>
    </dataValidation>
    <dataValidation type="list" allowBlank="1" showInputMessage="1" showErrorMessage="1" sqref="E8:E17" xr:uid="{B33E0885-720E-48D1-A563-2790203525EF}">
      <formula1>$AT$14:$AT$16</formula1>
    </dataValidation>
    <dataValidation type="decimal" allowBlank="1" showInputMessage="1" showErrorMessage="1" error="Maximum Annual Salary is set at €46,400" sqref="D9:D17 D8" xr:uid="{FA7C5102-543D-4751-9913-9A2BFB6A7EAB}">
      <formula1>0</formula1>
      <formula2>46400</formula2>
    </dataValidation>
    <dataValidation type="decimal" allowBlank="1" showInputMessage="1" showErrorMessage="1" error="Maximum daily rate for consultancy is €900" sqref="E46:E64 E27:E45" xr:uid="{8B0EA231-79C2-43B8-A794-49E764ECFDEC}">
      <formula1>0</formula1>
      <formula2>900</formula2>
    </dataValidation>
  </dataValidations>
  <pageMargins left="0.11811023622047245" right="0.11811023622047245" top="0.19685039370078741" bottom="0.19685039370078741" header="0.11811023622047245" footer="0.11811023622047245"/>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22B6-6E5C-465C-A829-3984446645EB}">
  <sheetPr>
    <tabColor theme="7" tint="0.79998168889431442"/>
  </sheetPr>
  <dimension ref="B1:H42"/>
  <sheetViews>
    <sheetView showGridLines="0" zoomScaleNormal="100" workbookViewId="0"/>
  </sheetViews>
  <sheetFormatPr defaultRowHeight="15" x14ac:dyDescent="0.25"/>
  <cols>
    <col min="1" max="1" width="1.42578125" customWidth="1"/>
    <col min="2" max="2" width="33.7109375" customWidth="1"/>
    <col min="3" max="3" width="21.7109375" customWidth="1"/>
    <col min="4" max="4" width="13.42578125" customWidth="1"/>
    <col min="5" max="6" width="12.7109375" customWidth="1"/>
  </cols>
  <sheetData>
    <row r="1" spans="2:8" s="64" customFormat="1" x14ac:dyDescent="0.25"/>
    <row r="2" spans="2:8" s="64" customFormat="1" x14ac:dyDescent="0.25">
      <c r="B2" s="97" t="s">
        <v>93</v>
      </c>
      <c r="C2" s="97"/>
      <c r="D2" s="97"/>
    </row>
    <row r="3" spans="2:8" s="64" customFormat="1" x14ac:dyDescent="0.25"/>
    <row r="4" spans="2:8" s="64" customFormat="1" ht="9.9499999999999993" customHeight="1" x14ac:dyDescent="0.25"/>
    <row r="5" spans="2:8" s="64" customFormat="1" ht="28.5" customHeight="1" x14ac:dyDescent="0.25">
      <c r="B5" s="288" t="s">
        <v>72</v>
      </c>
      <c r="C5" s="98"/>
      <c r="D5" s="98"/>
      <c r="E5" s="98"/>
      <c r="F5" s="98"/>
    </row>
    <row r="6" spans="2:8" s="64" customFormat="1" ht="28.5" customHeight="1" x14ac:dyDescent="0.25">
      <c r="B6" s="287" t="s">
        <v>90</v>
      </c>
      <c r="C6" s="99"/>
      <c r="D6" s="99"/>
      <c r="E6" s="99"/>
      <c r="F6" s="99"/>
    </row>
    <row r="7" spans="2:8" s="64" customFormat="1" ht="30" customHeight="1" x14ac:dyDescent="0.25"/>
    <row r="8" spans="2:8" s="86" customFormat="1" ht="24.95" customHeight="1" x14ac:dyDescent="0.25">
      <c r="B8" s="89" t="s">
        <v>70</v>
      </c>
      <c r="C8" s="363" t="str">
        <f>IF('Checklist for Claim'!C2&lt;&gt;"",'Checklist for Claim'!C2,"")</f>
        <v/>
      </c>
      <c r="D8" s="364"/>
      <c r="E8" s="364"/>
      <c r="F8" s="365"/>
    </row>
    <row r="9" spans="2:8" s="86" customFormat="1" ht="24.95" customHeight="1" x14ac:dyDescent="0.25">
      <c r="B9" s="89" t="s">
        <v>42</v>
      </c>
      <c r="C9" s="363" t="str">
        <f>IF('Checklist for Claim'!C3&lt;&gt;"",'Checklist for Claim'!C3,"")</f>
        <v/>
      </c>
      <c r="D9" s="364"/>
      <c r="E9" s="364"/>
      <c r="F9" s="365"/>
    </row>
    <row r="10" spans="2:8" s="86" customFormat="1" ht="24.95" customHeight="1" x14ac:dyDescent="0.25">
      <c r="B10" s="89" t="s">
        <v>82</v>
      </c>
      <c r="C10" s="367">
        <f>IF('Checklist for Claim'!C4&lt;&gt;"",'Checklist for Claim'!C4,"")</f>
        <v>0.5</v>
      </c>
      <c r="D10" s="368"/>
      <c r="E10" s="368"/>
      <c r="F10" s="369"/>
    </row>
    <row r="11" spans="2:8" s="86" customFormat="1" ht="24.95" customHeight="1" x14ac:dyDescent="0.25">
      <c r="B11" s="90" t="s">
        <v>69</v>
      </c>
      <c r="C11" s="363" t="str">
        <f>IF('Checklist for Claim'!C5&lt;&gt;"",'Checklist for Claim'!C5,"")</f>
        <v/>
      </c>
      <c r="D11" s="364"/>
      <c r="E11" s="364"/>
      <c r="F11" s="365"/>
    </row>
    <row r="12" spans="2:8" s="86" customFormat="1" ht="9.9499999999999993" customHeight="1" x14ac:dyDescent="0.25">
      <c r="B12" s="87"/>
      <c r="C12" s="88"/>
      <c r="D12" s="88"/>
      <c r="E12" s="88"/>
      <c r="F12" s="88"/>
    </row>
    <row r="13" spans="2:8" s="64" customFormat="1" ht="80.099999999999994" customHeight="1" x14ac:dyDescent="0.25">
      <c r="B13" s="366" t="s">
        <v>133</v>
      </c>
      <c r="C13" s="359"/>
      <c r="D13" s="359"/>
      <c r="E13" s="359"/>
      <c r="F13" s="359"/>
    </row>
    <row r="14" spans="2:8" s="64" customFormat="1" ht="5.0999999999999996" customHeight="1" x14ac:dyDescent="0.25">
      <c r="B14" s="359"/>
      <c r="C14" s="359"/>
      <c r="D14" s="359"/>
      <c r="E14" s="359"/>
      <c r="F14" s="359"/>
    </row>
    <row r="15" spans="2:8" s="86" customFormat="1" ht="15" customHeight="1" x14ac:dyDescent="0.2">
      <c r="B15" s="91"/>
      <c r="C15" s="106" t="s">
        <v>73</v>
      </c>
      <c r="D15" s="107"/>
      <c r="E15" s="108"/>
      <c r="F15" s="109"/>
      <c r="G15" s="72"/>
      <c r="H15" s="72"/>
    </row>
    <row r="16" spans="2:8" s="86" customFormat="1" ht="5.0999999999999996" customHeight="1" x14ac:dyDescent="0.2">
      <c r="B16" s="91"/>
      <c r="C16" s="94"/>
      <c r="D16" s="95"/>
      <c r="E16" s="68"/>
      <c r="F16" s="92"/>
      <c r="G16" s="72"/>
      <c r="H16" s="72"/>
    </row>
    <row r="17" spans="2:8" s="86" customFormat="1" ht="15" customHeight="1" x14ac:dyDescent="0.2">
      <c r="B17" s="91"/>
      <c r="C17" s="105" t="s">
        <v>77</v>
      </c>
      <c r="D17" s="95"/>
      <c r="E17" s="68"/>
      <c r="F17" s="92"/>
      <c r="G17" s="72"/>
      <c r="H17" s="72"/>
    </row>
    <row r="18" spans="2:8" s="86" customFormat="1" ht="9.9499999999999993" customHeight="1" x14ac:dyDescent="0.2">
      <c r="B18" s="91"/>
      <c r="C18" s="93"/>
      <c r="D18" s="95"/>
      <c r="E18" s="68"/>
      <c r="F18" s="92"/>
      <c r="G18" s="72"/>
      <c r="H18" s="72"/>
    </row>
    <row r="19" spans="2:8" s="64" customFormat="1" x14ac:dyDescent="0.25">
      <c r="B19" s="96" t="s">
        <v>38</v>
      </c>
      <c r="C19" s="304">
        <f>'LeanPlus Claim'!AC19</f>
        <v>0</v>
      </c>
      <c r="D19" s="100"/>
      <c r="E19" s="68"/>
      <c r="F19" s="100"/>
      <c r="G19" s="101"/>
      <c r="H19" s="68"/>
    </row>
    <row r="20" spans="2:8" s="64" customFormat="1" x14ac:dyDescent="0.25">
      <c r="B20" s="96" t="s">
        <v>47</v>
      </c>
      <c r="C20" s="304">
        <f>'LeanPlus Claim'!AC66</f>
        <v>0</v>
      </c>
      <c r="D20" s="100"/>
      <c r="E20" s="68"/>
      <c r="F20" s="100"/>
      <c r="G20" s="101"/>
      <c r="H20" s="68"/>
    </row>
    <row r="21" spans="2:8" s="64" customFormat="1" x14ac:dyDescent="0.25">
      <c r="B21" s="96" t="s">
        <v>76</v>
      </c>
      <c r="C21" s="305">
        <f>C19+C20</f>
        <v>0</v>
      </c>
      <c r="D21" s="102"/>
      <c r="E21" s="68"/>
      <c r="F21" s="102"/>
      <c r="G21" s="103"/>
      <c r="H21" s="68"/>
    </row>
    <row r="22" spans="2:8" s="64" customFormat="1" x14ac:dyDescent="0.25">
      <c r="B22" s="96" t="s">
        <v>75</v>
      </c>
      <c r="C22" s="306">
        <f>C10</f>
        <v>0.5</v>
      </c>
      <c r="D22" s="102"/>
      <c r="E22" s="68"/>
      <c r="F22" s="102"/>
      <c r="G22" s="103"/>
      <c r="H22" s="68"/>
    </row>
    <row r="23" spans="2:8" ht="15" customHeight="1" x14ac:dyDescent="0.25">
      <c r="B23" s="97"/>
      <c r="C23" s="77"/>
      <c r="D23" s="104"/>
      <c r="E23" s="68"/>
      <c r="F23" s="68"/>
      <c r="G23" s="68"/>
      <c r="H23" s="68"/>
    </row>
    <row r="24" spans="2:8" x14ac:dyDescent="0.25">
      <c r="B24" s="97" t="s">
        <v>50</v>
      </c>
      <c r="C24" s="307">
        <f>C21*C22</f>
        <v>0</v>
      </c>
      <c r="D24" s="102"/>
      <c r="E24" s="68"/>
      <c r="F24" s="68"/>
      <c r="G24" s="68"/>
      <c r="H24" s="68"/>
    </row>
    <row r="25" spans="2:8" ht="15" customHeight="1" x14ac:dyDescent="0.25">
      <c r="B25" s="68"/>
      <c r="C25" s="68"/>
      <c r="D25" s="68"/>
      <c r="E25" s="68"/>
      <c r="F25" s="68"/>
      <c r="G25" s="68"/>
      <c r="H25" s="68"/>
    </row>
    <row r="26" spans="2:8" s="64" customFormat="1" ht="26.1" customHeight="1" x14ac:dyDescent="0.25">
      <c r="B26" s="359" t="s">
        <v>39</v>
      </c>
      <c r="C26" s="359"/>
      <c r="D26" s="359"/>
      <c r="E26" s="359"/>
      <c r="F26" s="359"/>
      <c r="G26"/>
      <c r="H26"/>
    </row>
    <row r="27" spans="2:8" ht="26.1" customHeight="1" x14ac:dyDescent="0.25">
      <c r="B27" s="359" t="s">
        <v>40</v>
      </c>
      <c r="C27" s="359"/>
      <c r="D27" s="359"/>
      <c r="E27" s="359"/>
      <c r="F27" s="359"/>
    </row>
    <row r="28" spans="2:8" ht="24.95" customHeight="1" x14ac:dyDescent="0.25">
      <c r="B28" s="359" t="s">
        <v>41</v>
      </c>
      <c r="C28" s="359"/>
      <c r="D28" s="359"/>
      <c r="E28" s="359"/>
      <c r="F28" s="359"/>
    </row>
    <row r="29" spans="2:8" ht="15" customHeight="1" x14ac:dyDescent="0.25">
      <c r="B29" s="359" t="s">
        <v>44</v>
      </c>
      <c r="C29" s="359"/>
      <c r="D29" s="359"/>
      <c r="E29" s="359"/>
      <c r="F29" s="359"/>
    </row>
    <row r="30" spans="2:8" ht="30" customHeight="1" x14ac:dyDescent="0.25">
      <c r="B30" s="359" t="s">
        <v>49</v>
      </c>
      <c r="C30" s="359"/>
      <c r="D30" s="359"/>
      <c r="E30" s="359"/>
      <c r="F30" s="359"/>
    </row>
    <row r="31" spans="2:8" ht="39.950000000000003" customHeight="1" x14ac:dyDescent="0.25">
      <c r="B31" s="358" t="s">
        <v>132</v>
      </c>
      <c r="C31" s="358"/>
      <c r="D31" s="358"/>
      <c r="E31" s="358"/>
      <c r="F31" s="358"/>
    </row>
    <row r="32" spans="2:8" ht="9.9499999999999993" customHeight="1" x14ac:dyDescent="0.25">
      <c r="B32" s="69"/>
      <c r="C32" s="85"/>
      <c r="D32" s="69"/>
      <c r="E32" s="70"/>
      <c r="F32" s="69"/>
    </row>
    <row r="33" spans="2:6" ht="15" customHeight="1" x14ac:dyDescent="0.25">
      <c r="B33" s="359" t="s">
        <v>43</v>
      </c>
      <c r="C33" s="359"/>
      <c r="D33" s="359"/>
      <c r="E33" s="359"/>
      <c r="F33" s="359"/>
    </row>
    <row r="34" spans="2:6" s="64" customFormat="1" ht="15" customHeight="1" x14ac:dyDescent="0.25">
      <c r="B34" s="285"/>
      <c r="C34" s="285"/>
      <c r="D34" s="285"/>
      <c r="E34" s="285"/>
      <c r="F34" s="285"/>
    </row>
    <row r="35" spans="2:6" s="64" customFormat="1" ht="24.95" customHeight="1" x14ac:dyDescent="0.25">
      <c r="B35" s="362" t="s">
        <v>131</v>
      </c>
      <c r="C35" s="362"/>
      <c r="D35" s="362"/>
      <c r="E35" s="362"/>
      <c r="F35" s="362"/>
    </row>
    <row r="36" spans="2:6" ht="24.95" customHeight="1" x14ac:dyDescent="0.25">
      <c r="B36" s="71" t="s">
        <v>65</v>
      </c>
      <c r="C36" s="360"/>
      <c r="D36" s="360"/>
      <c r="E36" s="360"/>
      <c r="F36" s="69"/>
    </row>
    <row r="37" spans="2:6" ht="24.95" customHeight="1" x14ac:dyDescent="0.25">
      <c r="B37" s="71" t="s">
        <v>45</v>
      </c>
      <c r="C37" s="361"/>
      <c r="D37" s="361"/>
      <c r="E37" s="361"/>
      <c r="F37" s="69"/>
    </row>
    <row r="38" spans="2:6" ht="24.95" customHeight="1" x14ac:dyDescent="0.25">
      <c r="B38" s="69"/>
      <c r="C38" s="114"/>
      <c r="D38" s="115"/>
      <c r="E38" s="115"/>
      <c r="F38" s="69"/>
    </row>
    <row r="39" spans="2:6" ht="35.1" customHeight="1" x14ac:dyDescent="0.25">
      <c r="B39" s="71" t="s">
        <v>46</v>
      </c>
      <c r="C39" s="356"/>
      <c r="D39" s="355"/>
      <c r="E39" s="357"/>
      <c r="F39" s="69"/>
    </row>
    <row r="40" spans="2:6" ht="12.95" customHeight="1" x14ac:dyDescent="0.25">
      <c r="B40" s="71"/>
      <c r="C40" s="355"/>
      <c r="D40" s="355"/>
      <c r="E40" s="355"/>
      <c r="F40" s="69"/>
    </row>
    <row r="41" spans="2:6" s="64" customFormat="1" ht="35.1" customHeight="1" x14ac:dyDescent="0.25">
      <c r="B41" s="71" t="s">
        <v>134</v>
      </c>
      <c r="C41" s="356"/>
      <c r="D41" s="355"/>
      <c r="E41" s="357"/>
      <c r="F41" s="69"/>
    </row>
    <row r="42" spans="2:6" x14ac:dyDescent="0.25">
      <c r="B42" s="69"/>
      <c r="C42" s="72"/>
      <c r="D42" s="69"/>
      <c r="E42" s="69"/>
      <c r="F42" s="69"/>
    </row>
  </sheetData>
  <sheetProtection formatCells="0" formatColumns="0"/>
  <protectedRanges>
    <protectedRange sqref="C32 B33:B35 B26:B31 D26:E35" name="Range3_1"/>
    <protectedRange sqref="B14 D14:E14" name="Range2_1"/>
    <protectedRange sqref="B13 D13:E13" name="Range1_1"/>
  </protectedRanges>
  <mergeCells count="19">
    <mergeCell ref="C11:F11"/>
    <mergeCell ref="B13:F13"/>
    <mergeCell ref="B14:F14"/>
    <mergeCell ref="C8:F8"/>
    <mergeCell ref="C9:F9"/>
    <mergeCell ref="C10:F10"/>
    <mergeCell ref="B26:F26"/>
    <mergeCell ref="B27:F27"/>
    <mergeCell ref="B28:F28"/>
    <mergeCell ref="B29:F29"/>
    <mergeCell ref="B30:F30"/>
    <mergeCell ref="C40:E40"/>
    <mergeCell ref="C41:E41"/>
    <mergeCell ref="B31:F31"/>
    <mergeCell ref="B33:F33"/>
    <mergeCell ref="C36:E36"/>
    <mergeCell ref="C37:E37"/>
    <mergeCell ref="C39:E39"/>
    <mergeCell ref="B35:F35"/>
  </mergeCells>
  <hyperlinks>
    <hyperlink ref="B31" r:id="rId1" display="https://www.enterprise-ireland.com/en/Legal/GDPR/" xr:uid="{197E0C4A-4E0B-411A-A539-2AFF7D736CF1}"/>
  </hyperlinks>
  <pageMargins left="0.11811023622047245" right="0.11811023622047245" top="0.15748031496062992" bottom="0.15748031496062992" header="0.31496062992125984" footer="0.31496062992125984"/>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E23BCD06DE8F478DD660B4671B4A21" ma:contentTypeVersion="12" ma:contentTypeDescription="Create a new document." ma:contentTypeScope="" ma:versionID="feea66d42590b73eb964067b814d9d8b">
  <xsd:schema xmlns:xsd="http://www.w3.org/2001/XMLSchema" xmlns:xs="http://www.w3.org/2001/XMLSchema" xmlns:p="http://schemas.microsoft.com/office/2006/metadata/properties" xmlns:ns2="a03463bb-fe37-4a1e-b94b-4c7dd793a081" xmlns:ns3="c8b6aee6-e5fa-4bdf-ba72-30238af84841" targetNamespace="http://schemas.microsoft.com/office/2006/metadata/properties" ma:root="true" ma:fieldsID="0613fb5cc9fa15f00f828222fc400cb8" ns2:_="" ns3:_="">
    <xsd:import namespace="a03463bb-fe37-4a1e-b94b-4c7dd793a081"/>
    <xsd:import namespace="c8b6aee6-e5fa-4bdf-ba72-30238af84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463bb-fe37-4a1e-b94b-4c7dd793a0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b6aee6-e5fa-4bdf-ba72-30238af8484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08BCF9-6293-4784-BAA8-DAE2B518A45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7743892-55F0-4769-9237-C889F5A5CE5C}">
  <ds:schemaRefs>
    <ds:schemaRef ds:uri="http://schemas.microsoft.com/sharepoint/v3/contenttype/forms"/>
  </ds:schemaRefs>
</ds:datastoreItem>
</file>

<file path=customXml/itemProps3.xml><?xml version="1.0" encoding="utf-8"?>
<ds:datastoreItem xmlns:ds="http://schemas.openxmlformats.org/officeDocument/2006/customXml" ds:itemID="{5D24F4F6-709E-48FF-8B99-1B1DC3F40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463bb-fe37-4a1e-b94b-4c7dd793a081"/>
    <ds:schemaRef ds:uri="c8b6aee6-e5fa-4bdf-ba72-30238af84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Checklist for Claim</vt:lpstr>
      <vt:lpstr>LeanPlus Claim</vt:lpstr>
      <vt:lpstr>Director Statement</vt:lpstr>
      <vt:lpstr>'Checklist for Claim'!Print_Area</vt:lpstr>
      <vt:lpstr>'Director Statement'!Print_Area</vt:lpstr>
      <vt:lpstr>Instructions!Print_Area</vt:lpstr>
      <vt:lpstr>'LeanPlus Claim'!Print_Area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O'Regan, Kathleen</dc:creator>
  <cp:lastModifiedBy>Geoghegan, Marie</cp:lastModifiedBy>
  <cp:lastPrinted>2024-01-25T19:21:55Z</cp:lastPrinted>
  <dcterms:created xsi:type="dcterms:W3CDTF">2021-03-31T20:31:36Z</dcterms:created>
  <dcterms:modified xsi:type="dcterms:W3CDTF">2025-03-04T14:09:45Z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0x010100C3E23BCD06DE8F478DD660B4671B4A21</vt:lpwstr>
  </property>
  <property fmtid="{D5CDD505-2E9C-101B-9397-08002B2CF9AE}" pid="3" name="_AdHocReviewCycleID">
    <vt:i4>1009768498</vt:i4>
  </property>
  <property fmtid="{D5CDD505-2E9C-101B-9397-08002B2CF9AE}" pid="4" name="_NewReviewCycle">
    <vt:lpwstr/>
  </property>
  <property fmtid="{D5CDD505-2E9C-101B-9397-08002B2CF9AE}" pid="5" name="_EmailSubject">
    <vt:lpwstr>Updating claim forms</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-2131336965</vt:i4>
  </property>
</Properties>
</file>