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229_ScienceInnov\CONTRACTS UNIT\6. Procedures Manual - Contracts Unit\3rd Level Claim Forms - New Logo\"/>
    </mc:Choice>
  </mc:AlternateContent>
  <xr:revisionPtr revIDLastSave="0" documentId="13_ncr:1_{5CC8352B-56E9-44B7-8807-083FAC907575}" xr6:coauthVersionLast="47" xr6:coauthVersionMax="47" xr10:uidLastSave="{00000000-0000-0000-0000-000000000000}"/>
  <bookViews>
    <workbookView xWindow="-120" yWindow="-120" windowWidth="29040" windowHeight="15840" xr2:uid="{00000000-000D-0000-FFFF-FFFF00000000}"/>
  </bookViews>
  <sheets>
    <sheet name="Rev-20 FR" sheetId="10" r:id="rId1"/>
    <sheet name="EI Financial Report " sheetId="1" r:id="rId2"/>
    <sheet name=" Pay Roll Details" sheetId="6" r:id="rId3"/>
    <sheet name="Stipend or Scholarship Details" sheetId="13" r:id="rId4"/>
    <sheet name="Participant Details" sheetId="8" r:id="rId5"/>
    <sheet name="HEI Use 1" sheetId="14" r:id="rId6"/>
    <sheet name="HEI Use 2" sheetId="15" r:id="rId7"/>
    <sheet name="Other Expenditure" sheetId="4" state="hidden" r:id="rId8"/>
  </sheets>
  <definedNames>
    <definedName name="_xlnm.Print_Area" localSheetId="2">' Pay Roll Details'!$B$1:$O$81</definedName>
    <definedName name="_xlnm.Print_Area" localSheetId="1">'EI Financial Report '!$B$1:$K$68</definedName>
    <definedName name="_xlnm.Print_Area" localSheetId="7">'Other Expenditure'!$A$1:$J$46</definedName>
    <definedName name="_xlnm.Print_Area" localSheetId="4">'Participant Details'!$A$1:$I$49</definedName>
    <definedName name="_xlnm.Print_Area" localSheetId="0">'Rev-20 FR'!$B$1:$O$24</definedName>
    <definedName name="_xlnm.Print_Area" localSheetId="3">'Stipend or Scholarship Details'!$B$1:$L$44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13" l="1"/>
  <c r="N16" i="13"/>
  <c r="N17" i="13"/>
  <c r="N18" i="13"/>
  <c r="N19" i="13"/>
  <c r="N20" i="13"/>
  <c r="N21" i="13"/>
  <c r="N22" i="13"/>
  <c r="N23" i="13"/>
  <c r="N24" i="13"/>
  <c r="N25" i="13"/>
  <c r="N26" i="13"/>
  <c r="N27" i="13"/>
  <c r="N28" i="13"/>
  <c r="N29" i="13"/>
  <c r="N30" i="13"/>
  <c r="N31" i="13"/>
  <c r="N32" i="13"/>
  <c r="N33" i="13"/>
  <c r="N34" i="13"/>
  <c r="N35" i="13"/>
  <c r="N36" i="13"/>
  <c r="N37" i="13"/>
  <c r="N38" i="13"/>
  <c r="N39" i="13"/>
  <c r="R14" i="13" l="1"/>
  <c r="V76" i="6"/>
  <c r="V77" i="6"/>
  <c r="V78" i="6"/>
  <c r="V79" i="6"/>
  <c r="V7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15" i="6"/>
  <c r="N76" i="6"/>
  <c r="N77" i="6"/>
  <c r="N78" i="6"/>
  <c r="N79"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S15" i="6" l="1"/>
  <c r="T15" i="6" s="1"/>
  <c r="S16" i="6"/>
  <c r="T16" i="6" s="1"/>
  <c r="S17" i="6"/>
  <c r="T17" i="6" s="1"/>
  <c r="S18" i="6"/>
  <c r="T18" i="6" s="1"/>
  <c r="S19" i="6"/>
  <c r="T19" i="6" s="1"/>
  <c r="S20" i="6"/>
  <c r="T20" i="6" s="1"/>
  <c r="S21" i="6"/>
  <c r="T21" i="6" s="1"/>
  <c r="S22" i="6"/>
  <c r="T22" i="6" s="1"/>
  <c r="S23" i="6"/>
  <c r="T23" i="6" s="1"/>
  <c r="S24" i="6"/>
  <c r="T24" i="6" s="1"/>
  <c r="S25" i="6"/>
  <c r="T25" i="6" s="1"/>
  <c r="S26" i="6"/>
  <c r="T26" i="6" s="1"/>
  <c r="S27" i="6"/>
  <c r="T27" i="6" s="1"/>
  <c r="S28" i="6"/>
  <c r="T28" i="6" s="1"/>
  <c r="S29" i="6"/>
  <c r="T29" i="6" s="1"/>
  <c r="S30" i="6"/>
  <c r="T30" i="6" s="1"/>
  <c r="S31" i="6"/>
  <c r="T31" i="6" s="1"/>
  <c r="S32" i="6"/>
  <c r="T32" i="6" s="1"/>
  <c r="S33" i="6"/>
  <c r="T33" i="6" s="1"/>
  <c r="S34" i="6"/>
  <c r="T34" i="6" s="1"/>
  <c r="S35" i="6"/>
  <c r="T35" i="6" s="1"/>
  <c r="S36" i="6"/>
  <c r="T36" i="6" s="1"/>
  <c r="S37" i="6"/>
  <c r="T37" i="6" s="1"/>
  <c r="S38" i="6"/>
  <c r="T38" i="6" s="1"/>
  <c r="S39" i="6"/>
  <c r="T39" i="6" s="1"/>
  <c r="S40" i="6"/>
  <c r="T40" i="6" s="1"/>
  <c r="S41" i="6"/>
  <c r="T41" i="6" s="1"/>
  <c r="S42" i="6"/>
  <c r="T42" i="6" s="1"/>
  <c r="S43" i="6"/>
  <c r="T43" i="6" s="1"/>
  <c r="S44" i="6"/>
  <c r="T44" i="6" s="1"/>
  <c r="S45" i="6"/>
  <c r="T45" i="6" s="1"/>
  <c r="S46" i="6"/>
  <c r="T46" i="6" s="1"/>
  <c r="S47" i="6"/>
  <c r="T47" i="6" s="1"/>
  <c r="S48" i="6"/>
  <c r="T48" i="6" s="1"/>
  <c r="S49" i="6"/>
  <c r="T49" i="6" s="1"/>
  <c r="S50" i="6"/>
  <c r="T50" i="6" s="1"/>
  <c r="S51" i="6"/>
  <c r="T51" i="6" s="1"/>
  <c r="S52" i="6"/>
  <c r="T52" i="6" s="1"/>
  <c r="S53" i="6"/>
  <c r="T53" i="6" s="1"/>
  <c r="S54" i="6"/>
  <c r="T54" i="6" s="1"/>
  <c r="S55" i="6"/>
  <c r="T55" i="6" s="1"/>
  <c r="S56" i="6"/>
  <c r="T56" i="6" s="1"/>
  <c r="S57" i="6"/>
  <c r="T57" i="6" s="1"/>
  <c r="S58" i="6"/>
  <c r="T58" i="6" s="1"/>
  <c r="S59" i="6"/>
  <c r="T59" i="6" s="1"/>
  <c r="S60" i="6"/>
  <c r="T60" i="6" s="1"/>
  <c r="S61" i="6"/>
  <c r="T61" i="6" s="1"/>
  <c r="S62" i="6"/>
  <c r="T62" i="6" s="1"/>
  <c r="S63" i="6"/>
  <c r="T63" i="6" s="1"/>
  <c r="S64" i="6"/>
  <c r="T64" i="6" s="1"/>
  <c r="S65" i="6"/>
  <c r="T65" i="6" s="1"/>
  <c r="S66" i="6"/>
  <c r="T66" i="6" s="1"/>
  <c r="B7" i="6" l="1"/>
  <c r="B8" i="13"/>
  <c r="B8" i="8"/>
  <c r="E41" i="8" l="1"/>
  <c r="R39" i="13"/>
  <c r="J39" i="13"/>
  <c r="R38" i="13"/>
  <c r="J38" i="13"/>
  <c r="R37" i="13"/>
  <c r="J37" i="13"/>
  <c r="R36" i="13"/>
  <c r="J36" i="13"/>
  <c r="R35" i="13"/>
  <c r="T35" i="13" s="1"/>
  <c r="U35" i="13" s="1"/>
  <c r="J35" i="13"/>
  <c r="R34" i="13"/>
  <c r="J34" i="13"/>
  <c r="R33" i="13"/>
  <c r="J33" i="13"/>
  <c r="R32" i="13"/>
  <c r="J32" i="13"/>
  <c r="R31" i="13"/>
  <c r="J31" i="13"/>
  <c r="R30" i="13"/>
  <c r="J30" i="13"/>
  <c r="R29" i="13"/>
  <c r="J29" i="13"/>
  <c r="R28" i="13"/>
  <c r="J28" i="13"/>
  <c r="R27" i="13"/>
  <c r="J27" i="13"/>
  <c r="R26" i="13"/>
  <c r="J26" i="13"/>
  <c r="R25" i="13"/>
  <c r="J25" i="13"/>
  <c r="R24" i="13"/>
  <c r="J24" i="13"/>
  <c r="R23" i="13"/>
  <c r="J23" i="13"/>
  <c r="R22" i="13"/>
  <c r="J22" i="13"/>
  <c r="R21" i="13"/>
  <c r="J21" i="13"/>
  <c r="R20" i="13"/>
  <c r="J20" i="13"/>
  <c r="R19" i="13"/>
  <c r="J19" i="13"/>
  <c r="R18" i="13"/>
  <c r="J18" i="13"/>
  <c r="R17" i="13"/>
  <c r="J17" i="13"/>
  <c r="R16" i="13"/>
  <c r="J16" i="13"/>
  <c r="R15" i="13"/>
  <c r="J15" i="13"/>
  <c r="J14" i="13"/>
  <c r="N14" i="13" s="1"/>
  <c r="T21" i="13" l="1"/>
  <c r="U21" i="13" s="1"/>
  <c r="S21" i="13"/>
  <c r="T29" i="13"/>
  <c r="U29" i="13" s="1"/>
  <c r="S29" i="13"/>
  <c r="T14" i="13"/>
  <c r="U14" i="13" s="1"/>
  <c r="S14" i="13"/>
  <c r="V18" i="13"/>
  <c r="S18" i="13"/>
  <c r="V22" i="13"/>
  <c r="S22" i="13"/>
  <c r="V26" i="13"/>
  <c r="S26" i="13"/>
  <c r="V30" i="13"/>
  <c r="S30" i="13"/>
  <c r="V34" i="13"/>
  <c r="S34" i="13"/>
  <c r="V36" i="13"/>
  <c r="S36" i="13"/>
  <c r="T25" i="13"/>
  <c r="U25" i="13" s="1"/>
  <c r="S25" i="13"/>
  <c r="V37" i="13"/>
  <c r="S37" i="13"/>
  <c r="T38" i="13"/>
  <c r="U38" i="13" s="1"/>
  <c r="S38" i="13"/>
  <c r="T15" i="13"/>
  <c r="U15" i="13" s="1"/>
  <c r="S15" i="13"/>
  <c r="V19" i="13"/>
  <c r="S19" i="13"/>
  <c r="V23" i="13"/>
  <c r="S23" i="13"/>
  <c r="V27" i="13"/>
  <c r="S27" i="13"/>
  <c r="V31" i="13"/>
  <c r="S31" i="13"/>
  <c r="V35" i="13"/>
  <c r="S35" i="13"/>
  <c r="V17" i="13"/>
  <c r="S17" i="13"/>
  <c r="T33" i="13"/>
  <c r="U33" i="13" s="1"/>
  <c r="S33" i="13"/>
  <c r="V39" i="13"/>
  <c r="S39" i="13"/>
  <c r="V16" i="13"/>
  <c r="S16" i="13"/>
  <c r="T20" i="13"/>
  <c r="U20" i="13" s="1"/>
  <c r="S20" i="13"/>
  <c r="V24" i="13"/>
  <c r="S24" i="13"/>
  <c r="T28" i="13"/>
  <c r="U28" i="13" s="1"/>
  <c r="S28" i="13"/>
  <c r="V32" i="13"/>
  <c r="S32" i="13"/>
  <c r="V15" i="13"/>
  <c r="V29" i="13"/>
  <c r="V20" i="13"/>
  <c r="T27" i="13"/>
  <c r="U27" i="13" s="1"/>
  <c r="T18" i="13"/>
  <c r="U18" i="13" s="1"/>
  <c r="V25" i="13"/>
  <c r="V33" i="13"/>
  <c r="V28" i="13"/>
  <c r="J40" i="13"/>
  <c r="V21" i="13"/>
  <c r="T26" i="13"/>
  <c r="U26" i="13" s="1"/>
  <c r="T34" i="13"/>
  <c r="U34" i="13" s="1"/>
  <c r="T17" i="13"/>
  <c r="U17" i="13" s="1"/>
  <c r="T22" i="13"/>
  <c r="U22" i="13" s="1"/>
  <c r="T19" i="13"/>
  <c r="U19" i="13" s="1"/>
  <c r="T30" i="13"/>
  <c r="U30" i="13" s="1"/>
  <c r="V14" i="13"/>
  <c r="T16" i="13"/>
  <c r="U16" i="13" s="1"/>
  <c r="T24" i="13"/>
  <c r="U24" i="13" s="1"/>
  <c r="T32" i="13"/>
  <c r="U32" i="13" s="1"/>
  <c r="V38" i="13"/>
  <c r="T37" i="13"/>
  <c r="U37" i="13" s="1"/>
  <c r="T23" i="13"/>
  <c r="U23" i="13" s="1"/>
  <c r="T31" i="13"/>
  <c r="U31" i="13" s="1"/>
  <c r="T39" i="13"/>
  <c r="U39" i="13" s="1"/>
  <c r="T36" i="13"/>
  <c r="U36" i="13" s="1"/>
  <c r="W60" i="6" l="1"/>
  <c r="W61" i="6"/>
  <c r="W62" i="6"/>
  <c r="W63" i="6"/>
  <c r="W64" i="6"/>
  <c r="W65" i="6"/>
  <c r="W66" i="6"/>
  <c r="W34" i="6"/>
  <c r="W35" i="6"/>
  <c r="W36" i="6"/>
  <c r="W37" i="6"/>
  <c r="W38" i="6"/>
  <c r="W39" i="6"/>
  <c r="W40" i="6"/>
  <c r="W41" i="6"/>
  <c r="W42" i="6"/>
  <c r="W43" i="6"/>
  <c r="W44" i="6"/>
  <c r="W45" i="6"/>
  <c r="W46" i="6"/>
  <c r="W47" i="6"/>
  <c r="W48" i="6"/>
  <c r="W49" i="6"/>
  <c r="W50" i="6"/>
  <c r="W51" i="6"/>
  <c r="W52" i="6"/>
  <c r="W53" i="6"/>
  <c r="W54" i="6"/>
  <c r="W55" i="6"/>
  <c r="W56" i="6"/>
  <c r="W57" i="6"/>
  <c r="W58" i="6"/>
  <c r="W59" i="6"/>
  <c r="W76" i="6"/>
  <c r="W77" i="6"/>
  <c r="W78" i="6"/>
  <c r="W79" i="6"/>
  <c r="W75" i="6"/>
  <c r="W15" i="6"/>
  <c r="W16" i="6"/>
  <c r="W17" i="6"/>
  <c r="W18" i="6"/>
  <c r="W19" i="6"/>
  <c r="W20" i="6"/>
  <c r="W21" i="6"/>
  <c r="W22" i="6"/>
  <c r="W23" i="6"/>
  <c r="W24" i="6"/>
  <c r="W25" i="6"/>
  <c r="W26" i="6"/>
  <c r="W27" i="6"/>
  <c r="W28" i="6"/>
  <c r="W29" i="6"/>
  <c r="W30" i="6"/>
  <c r="W31" i="6"/>
  <c r="W32" i="6"/>
  <c r="W33" i="6"/>
  <c r="S79" i="6" l="1"/>
  <c r="S78" i="6"/>
  <c r="S77" i="6"/>
  <c r="S76" i="6"/>
  <c r="S75" i="6"/>
  <c r="U66" i="6"/>
  <c r="U65" i="6"/>
  <c r="U64" i="6"/>
  <c r="U63" i="6"/>
  <c r="T78" i="6" l="1"/>
  <c r="U78" i="6" s="1"/>
  <c r="T79" i="6"/>
  <c r="U79" i="6" s="1"/>
  <c r="T77" i="6"/>
  <c r="U77" i="6" s="1"/>
  <c r="T76" i="6"/>
  <c r="U76" i="6" s="1"/>
  <c r="T75" i="6"/>
  <c r="U75" i="6" s="1"/>
  <c r="U53" i="6"/>
  <c r="U61" i="6"/>
  <c r="U47" i="6"/>
  <c r="U54" i="6"/>
  <c r="U62" i="6"/>
  <c r="U49" i="6"/>
  <c r="U56" i="6"/>
  <c r="U55" i="6"/>
  <c r="U42" i="6"/>
  <c r="U51" i="6"/>
  <c r="U57" i="6"/>
  <c r="U48" i="6"/>
  <c r="U43" i="6"/>
  <c r="U52" i="6"/>
  <c r="U58" i="6"/>
  <c r="U46" i="6"/>
  <c r="U44" i="6"/>
  <c r="U59" i="6"/>
  <c r="U39" i="6"/>
  <c r="U45" i="6"/>
  <c r="U50" i="6"/>
  <c r="U60" i="6"/>
  <c r="J78" i="6"/>
  <c r="J79" i="6"/>
  <c r="J77" i="6"/>
  <c r="J76" i="6"/>
  <c r="J75" i="6"/>
  <c r="N75" i="6" s="1"/>
  <c r="J26" i="6" l="1"/>
  <c r="J28" i="6"/>
  <c r="J27" i="6"/>
  <c r="J25" i="6"/>
  <c r="J19" i="6"/>
  <c r="J32" i="6"/>
  <c r="J23" i="6"/>
  <c r="J20" i="6"/>
  <c r="J24" i="6"/>
  <c r="J31" i="6"/>
  <c r="J18" i="6"/>
  <c r="J30" i="6"/>
  <c r="J22" i="6"/>
  <c r="J16" i="6"/>
  <c r="J17" i="6"/>
  <c r="J29" i="6"/>
  <c r="J21" i="6"/>
  <c r="J33" i="6"/>
  <c r="U15" i="6" l="1"/>
  <c r="U28" i="6" l="1"/>
  <c r="U20" i="6"/>
  <c r="U21" i="6"/>
  <c r="U27" i="6"/>
  <c r="U19" i="6"/>
  <c r="U35" i="6"/>
  <c r="U26" i="6"/>
  <c r="U18" i="6"/>
  <c r="U36" i="6"/>
  <c r="U25" i="6"/>
  <c r="U17" i="6"/>
  <c r="U37" i="6"/>
  <c r="U33" i="6"/>
  <c r="U32" i="6"/>
  <c r="U24" i="6"/>
  <c r="U16" i="6"/>
  <c r="U34" i="6"/>
  <c r="U41" i="6"/>
  <c r="U40" i="6"/>
  <c r="U31" i="6"/>
  <c r="U23" i="6"/>
  <c r="U29" i="6"/>
  <c r="U38" i="6"/>
  <c r="U30" i="6"/>
  <c r="U22" i="6"/>
  <c r="J44" i="6"/>
  <c r="J45" i="6"/>
  <c r="J46" i="6"/>
  <c r="J47" i="6"/>
  <c r="J48" i="6"/>
  <c r="J49" i="6"/>
  <c r="J50" i="6"/>
  <c r="J51" i="6"/>
  <c r="A1" i="4" l="1"/>
  <c r="B1" i="4"/>
  <c r="J62" i="6"/>
  <c r="J61" i="6"/>
  <c r="J60" i="6"/>
  <c r="J59" i="6"/>
  <c r="J58" i="6"/>
  <c r="J57" i="6"/>
  <c r="J56" i="6"/>
  <c r="J55" i="6"/>
  <c r="J54" i="6"/>
  <c r="J53" i="6"/>
  <c r="J52" i="6"/>
  <c r="J43" i="6"/>
  <c r="J42" i="6"/>
  <c r="J41" i="6"/>
  <c r="J40" i="6"/>
  <c r="J39" i="6"/>
  <c r="J38" i="6"/>
  <c r="J37" i="6"/>
  <c r="J36" i="6"/>
  <c r="J35" i="6"/>
  <c r="J34" i="6"/>
  <c r="C1" i="4"/>
  <c r="J66" i="6" l="1"/>
  <c r="J65" i="6"/>
  <c r="J64" i="6"/>
  <c r="J63" i="6"/>
  <c r="K40" i="1"/>
  <c r="K39" i="1"/>
  <c r="K38" i="1"/>
  <c r="J32" i="1"/>
  <c r="K32" i="1"/>
  <c r="K23" i="1"/>
  <c r="K24" i="1"/>
  <c r="K22" i="1"/>
  <c r="J15" i="6"/>
  <c r="N15" i="6" s="1"/>
  <c r="J67" i="6" l="1"/>
</calcChain>
</file>

<file path=xl/sharedStrings.xml><?xml version="1.0" encoding="utf-8"?>
<sst xmlns="http://schemas.openxmlformats.org/spreadsheetml/2006/main" count="278" uniqueCount="108">
  <si>
    <t>PROJECT TITLE:</t>
  </si>
  <si>
    <t>(1) SUMMARY OF ENTERPRISE IRELAND GRANT RELATED EXPENDITURE TO DATE:</t>
  </si>
  <si>
    <t>Other Non-Pay</t>
  </si>
  <si>
    <t>Total €</t>
  </si>
  <si>
    <t>Total Project Funds Approved by Industrial Partner</t>
  </si>
  <si>
    <t>Total Project Cost/Total Received</t>
  </si>
  <si>
    <t>Cash</t>
  </si>
  <si>
    <t>In-Kind</t>
  </si>
  <si>
    <t>(3) CO-FUNDED PROJECTS - SUMMARY OF THE TOTAL COLLEGE EXPENDITURE</t>
  </si>
  <si>
    <t>Total</t>
  </si>
  <si>
    <t>Fees</t>
  </si>
  <si>
    <t>Total Pay</t>
  </si>
  <si>
    <t xml:space="preserve"> </t>
  </si>
  <si>
    <t>Employer</t>
  </si>
  <si>
    <t>Date:</t>
  </si>
  <si>
    <t>Pay</t>
  </si>
  <si>
    <t>Capital</t>
  </si>
  <si>
    <t>Materials</t>
  </si>
  <si>
    <t>Travel Domestic</t>
  </si>
  <si>
    <t>Travel Overseas</t>
  </si>
  <si>
    <t>Expenditure</t>
  </si>
  <si>
    <t>Signed by Principal Investigator:</t>
  </si>
  <si>
    <t xml:space="preserve">Expenditure this Claim </t>
  </si>
  <si>
    <t>Total project cost</t>
  </si>
  <si>
    <t>Total expenditure to date</t>
  </si>
  <si>
    <t>This Claim</t>
  </si>
  <si>
    <t>FINANCIAL REPORT FORM</t>
  </si>
  <si>
    <t>COLLEGE INTERNAL PROJECT REF:</t>
  </si>
  <si>
    <t>PRINCIPAL INVESTIGATOR:</t>
  </si>
  <si>
    <t>COLLEGE:</t>
  </si>
  <si>
    <t>Budget Allocation</t>
  </si>
  <si>
    <t>Total Expenditure of EI grant to date</t>
  </si>
  <si>
    <t>Sub Contract</t>
  </si>
  <si>
    <t>Summary of the Project Financial Details</t>
  </si>
  <si>
    <t>Total Received to Date</t>
  </si>
  <si>
    <t>Please read and sign below:</t>
  </si>
  <si>
    <t>I/We confirm that we have complied with our own data protection obligations in respect of data I/We supply to Enterprise Ireland and that</t>
  </si>
  <si>
    <t>I/We am/are entitled to disclose such information to Enterprise Ireland.</t>
  </si>
  <si>
    <t>Signed by  Finance Officer:</t>
  </si>
  <si>
    <t>CAPITAL (Note: Procurement Guidelines)</t>
  </si>
  <si>
    <t>MATERIAL (Note:  Procurement Guidelines)</t>
  </si>
  <si>
    <t>SUB-CONTRACT (Note: Procurement Guidelines)</t>
  </si>
  <si>
    <t>Period Covered</t>
  </si>
  <si>
    <t>From</t>
  </si>
  <si>
    <t>To</t>
  </si>
  <si>
    <t xml:space="preserve"> Description / Invoice number</t>
  </si>
  <si>
    <t>OTHER NON PAY (Note: Procurement Guidelines)</t>
  </si>
  <si>
    <t>TRAVEL (Domestic)</t>
  </si>
  <si>
    <t>TRAVEL (Overseas)</t>
  </si>
  <si>
    <r>
      <t xml:space="preserve">PERIOD COVERED: </t>
    </r>
    <r>
      <rPr>
        <sz val="11"/>
        <rFont val="Calibri"/>
        <family val="2"/>
        <scheme val="minor"/>
      </rPr>
      <t>(From/To)</t>
    </r>
  </si>
  <si>
    <t>Print Name:</t>
  </si>
  <si>
    <t>institutes.contracts@enterprise-ireland.com</t>
  </si>
  <si>
    <t>INTERIM OR FINAL REPORT:</t>
  </si>
  <si>
    <t>Summary Page</t>
  </si>
  <si>
    <t>This form must be signed by the Finance Officer and Principal Investigator.  Forward a scanned copy of the form along with supporting documentation to:</t>
  </si>
  <si>
    <t>(2) CO-FUNDED PROJECTS - INDUSTRIAL PARTNER(S) CONTRIBUTION :</t>
  </si>
  <si>
    <t xml:space="preserve">PROJECT NUMBER: </t>
  </si>
  <si>
    <t>Signed Contract of Employment with HEI?</t>
  </si>
  <si>
    <t>% time on Project</t>
  </si>
  <si>
    <t>Employee Basic Pay</t>
  </si>
  <si>
    <t>Employer Pension</t>
  </si>
  <si>
    <t>Pay Roll Details</t>
  </si>
  <si>
    <t>Other Payment</t>
  </si>
  <si>
    <t>Registered for Higher Degree with HEI?</t>
  </si>
  <si>
    <t>&lt;- unhide rows and insert more if required, check total is correct</t>
  </si>
  <si>
    <t>Please complete details below for leave of absence for staff working on project (Maternity Leave, Sick Leave etc)</t>
  </si>
  <si>
    <t>Type of Leave</t>
  </si>
  <si>
    <t>FOR INTERNAL EI USE ONLY</t>
  </si>
  <si>
    <t>Annual Salary</t>
  </si>
  <si>
    <t>Days as % time</t>
  </si>
  <si>
    <t>No. of days</t>
  </si>
  <si>
    <t>Employer  PRSI % Check</t>
  </si>
  <si>
    <t>Employer Pension            % Check</t>
  </si>
  <si>
    <t>Select...</t>
  </si>
  <si>
    <t>For Maternity Leave, Sick Leave etc, provide details in the second table below.</t>
  </si>
  <si>
    <t>PAY - Note double funding of staff is prohibited so exclude lecturing staff and Staff funded from other sources.</t>
  </si>
  <si>
    <r>
      <t xml:space="preserve">Annual Salary </t>
    </r>
    <r>
      <rPr>
        <b/>
        <sz val="8"/>
        <rFont val="Calibri"/>
        <family val="2"/>
        <scheme val="minor"/>
      </rPr>
      <t>(based on 261 days)</t>
    </r>
  </si>
  <si>
    <t>Annual Fees</t>
  </si>
  <si>
    <t>Stipend &amp; Materials</t>
  </si>
  <si>
    <r>
      <t xml:space="preserve">General Requirement:  </t>
    </r>
    <r>
      <rPr>
        <sz val="11"/>
        <rFont val="Calibri"/>
        <family val="2"/>
        <scheme val="minor"/>
      </rPr>
      <t xml:space="preserve">Provide a copy of the </t>
    </r>
    <r>
      <rPr>
        <b/>
        <u/>
        <sz val="11"/>
        <rFont val="Calibri"/>
        <family val="2"/>
        <scheme val="minor"/>
      </rPr>
      <t>Nominal Ledger</t>
    </r>
    <r>
      <rPr>
        <sz val="11"/>
        <rFont val="Calibri"/>
        <family val="2"/>
        <scheme val="minor"/>
      </rPr>
      <t xml:space="preserve"> with this claim.  The ledger should be sorted by account element and show subtotals. If additional information is required it will be requested by Enterprise Ireland. </t>
    </r>
  </si>
  <si>
    <t>I/We will ensure that a copy of Enterprise Ireland's Data Protection Notice, available to view at:</t>
  </si>
  <si>
    <r>
      <t xml:space="preserve"> https://www.enterprise-ireland.com/gdpr</t>
    </r>
    <r>
      <rPr>
        <sz val="11"/>
        <color theme="10"/>
        <rFont val="Calibri"/>
        <family val="2"/>
        <scheme val="minor"/>
      </rPr>
      <t xml:space="preserve">  </t>
    </r>
    <r>
      <rPr>
        <sz val="11"/>
        <rFont val="Calibri"/>
        <family val="2"/>
        <scheme val="minor"/>
      </rPr>
      <t>is sent to all data subjects e.g. our employees, whose personal data I/We provide to Enterprise Ireland.</t>
    </r>
  </si>
  <si>
    <t xml:space="preserve">N.B. As part of continous improvement, revisions are regularly made to our claim forms. Do not use a saved copy. Always download from: </t>
  </si>
  <si>
    <t>Claim Researcher and Higher Education Institute Funding - Enterprise Ireland (enterprise-ireland.com)</t>
  </si>
  <si>
    <t xml:space="preserve">Revision Date: </t>
  </si>
  <si>
    <t>TOTAL:</t>
  </si>
  <si>
    <t>Data Entry Errors Found</t>
  </si>
  <si>
    <t>Title</t>
  </si>
  <si>
    <t>First Name</t>
  </si>
  <si>
    <t>Surname</t>
  </si>
  <si>
    <t>Employee Name</t>
  </si>
  <si>
    <t xml:space="preserve">Participant Name
</t>
  </si>
  <si>
    <t>From:</t>
  </si>
  <si>
    <t>To:</t>
  </si>
  <si>
    <r>
      <t xml:space="preserve">•  Provide cost and effort for the claim period only, </t>
    </r>
    <r>
      <rPr>
        <b/>
        <sz val="11"/>
        <color theme="1"/>
        <rFont val="Calibri"/>
        <family val="2"/>
        <scheme val="minor"/>
      </rPr>
      <t>not</t>
    </r>
    <r>
      <rPr>
        <sz val="11"/>
        <color theme="1"/>
        <rFont val="Calibri"/>
        <family val="2"/>
        <scheme val="minor"/>
      </rPr>
      <t xml:space="preserve"> the cumulative effort and pay expenditure to date.
•  Ensure that information in all relevant cells in the worksheet is inputted as there are formulae running in the background.
•  Ensure that the period covered in the in the Pay Roll Details is within the period covered in the EI Financial Report tab.</t>
    </r>
  </si>
  <si>
    <t>Employer  PRSI</t>
  </si>
  <si>
    <t>Period Covered
(please use format 01/01/24 for inputting dates)</t>
  </si>
  <si>
    <t>I/We declare that, the costs included in this claim have not been included in previous claims to Enterprise Ireland, any other Government Agency,
 the EU, or for any grant.</t>
  </si>
  <si>
    <t>The information contained in this claim documentation is true, accurate and complete.</t>
  </si>
  <si>
    <t>Stipend or Scholarship Details</t>
  </si>
  <si>
    <t>Stipend or Scholarship</t>
  </si>
  <si>
    <t>FINANCIAL REPORT REV-20</t>
  </si>
  <si>
    <t xml:space="preserve">New Frontiers and Innovators' Initiative Programmes
</t>
  </si>
  <si>
    <t>Stipend or Scholarship Details for New Frontiers Programme and Innovators' Initiative ONLY</t>
  </si>
  <si>
    <t>New Frontiers Stipend or Innovators' Initiative Scholarship</t>
  </si>
  <si>
    <r>
      <rPr>
        <sz val="12"/>
        <color theme="1"/>
        <rFont val="Calibri"/>
        <family val="2"/>
      </rPr>
      <t xml:space="preserve">•  For </t>
    </r>
    <r>
      <rPr>
        <sz val="12"/>
        <color theme="1"/>
        <rFont val="Calibri"/>
        <family val="2"/>
        <scheme val="minor"/>
      </rPr>
      <t xml:space="preserve">New Frontiers and Innovators' Initiative programmes, insert the participant details in the Participant Details tab.
</t>
    </r>
  </si>
  <si>
    <r>
      <t xml:space="preserve">Annual Stipend or Scholarship
 </t>
    </r>
    <r>
      <rPr>
        <b/>
        <sz val="8"/>
        <rFont val="Calibri"/>
        <family val="2"/>
        <scheme val="minor"/>
      </rPr>
      <t>(based on 261 days)</t>
    </r>
  </si>
  <si>
    <t>Complete the Enterprise Ireland Financial Report template along with payroll and stipend or scholarship details if relevant, ensuring that no changes are made to the format of the worksheet.
Attach any required additional documents and return by email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</si>
</sst>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Verdana"/>
      <family val="2"/>
    </font>
    <font>
      <b/>
      <sz val="10"/>
      <name val="Arial"/>
      <family val="2"/>
    </font>
    <font>
      <sz val="10"/>
      <name val="Arial"/>
      <family val="2"/>
    </font>
    <font>
      <u/>
      <sz val="10"/>
      <color theme="10"/>
      <name val="Arial"/>
      <family val="2"/>
    </font>
    <font>
      <b/>
      <sz val="11"/>
      <color theme="1"/>
      <name val="Calibri"/>
      <family val="2"/>
      <scheme val="minor"/>
    </font>
    <font>
      <b/>
      <sz val="20"/>
      <color theme="1"/>
      <name val="Calibri"/>
      <family val="2"/>
      <scheme val="minor"/>
    </font>
    <font>
      <b/>
      <sz val="14"/>
      <color theme="1"/>
      <name val="Calibri"/>
      <family val="2"/>
      <scheme val="minor"/>
    </font>
    <font>
      <sz val="10"/>
      <name val="Calibri"/>
      <family val="2"/>
      <scheme val="minor"/>
    </font>
    <font>
      <b/>
      <sz val="11"/>
      <name val="Calibri"/>
      <family val="2"/>
      <scheme val="minor"/>
    </font>
    <font>
      <sz val="11"/>
      <name val="Calibri"/>
      <family val="2"/>
      <scheme val="minor"/>
    </font>
    <font>
      <u/>
      <sz val="11"/>
      <color theme="10"/>
      <name val="Calibri"/>
      <family val="2"/>
      <scheme val="minor"/>
    </font>
    <font>
      <b/>
      <sz val="12"/>
      <name val="Calibri"/>
      <family val="2"/>
      <scheme val="minor"/>
    </font>
    <font>
      <sz val="12"/>
      <color theme="1"/>
      <name val="Calibri"/>
      <family val="2"/>
      <scheme val="minor"/>
    </font>
    <font>
      <b/>
      <sz val="10"/>
      <name val="Calibri"/>
      <family val="2"/>
      <scheme val="minor"/>
    </font>
    <font>
      <b/>
      <sz val="12"/>
      <color theme="1"/>
      <name val="Calibri"/>
      <family val="2"/>
      <scheme val="minor"/>
    </font>
    <font>
      <b/>
      <u/>
      <sz val="11"/>
      <name val="Calibri"/>
      <family val="2"/>
      <scheme val="minor"/>
    </font>
    <font>
      <b/>
      <i/>
      <sz val="11"/>
      <color rgb="FFFF0000"/>
      <name val="Calibri"/>
      <family val="2"/>
      <scheme val="minor"/>
    </font>
    <font>
      <b/>
      <i/>
      <sz val="11"/>
      <name val="Calibri"/>
      <family val="2"/>
      <scheme val="minor"/>
    </font>
    <font>
      <b/>
      <u/>
      <sz val="11"/>
      <color theme="10"/>
      <name val="Calibri"/>
      <family val="2"/>
      <scheme val="minor"/>
    </font>
    <font>
      <strike/>
      <sz val="10"/>
      <name val="Arial"/>
      <family val="2"/>
    </font>
    <font>
      <b/>
      <sz val="14"/>
      <name val="Calibri"/>
      <family val="2"/>
      <scheme val="minor"/>
    </font>
    <font>
      <sz val="14"/>
      <name val="Arial"/>
      <family val="2"/>
    </font>
    <font>
      <strike/>
      <sz val="14"/>
      <name val="Arial"/>
      <family val="2"/>
    </font>
    <font>
      <sz val="11"/>
      <color rgb="FF006100"/>
      <name val="Calibri"/>
      <family val="2"/>
      <scheme val="minor"/>
    </font>
    <font>
      <sz val="11"/>
      <name val="Calibri"/>
      <family val="2"/>
    </font>
    <font>
      <sz val="9"/>
      <name val="Calibri"/>
      <family val="2"/>
      <scheme val="minor"/>
    </font>
    <font>
      <b/>
      <sz val="8"/>
      <name val="Calibri"/>
      <family val="2"/>
      <scheme val="minor"/>
    </font>
    <font>
      <b/>
      <sz val="18"/>
      <color rgb="FF006100"/>
      <name val="Calibri"/>
      <family val="2"/>
      <scheme val="minor"/>
    </font>
    <font>
      <sz val="18"/>
      <name val="Arial"/>
      <family val="2"/>
    </font>
    <font>
      <b/>
      <u/>
      <sz val="11"/>
      <color theme="10"/>
      <name val="Arial"/>
      <family val="2"/>
    </font>
    <font>
      <sz val="11"/>
      <color theme="10"/>
      <name val="Calibri"/>
      <family val="2"/>
      <scheme val="minor"/>
    </font>
    <font>
      <b/>
      <u/>
      <sz val="12"/>
      <color rgb="FF0000E1"/>
      <name val="Calibri"/>
      <family val="2"/>
      <scheme val="minor"/>
    </font>
    <font>
      <b/>
      <sz val="12"/>
      <color rgb="FF0000E1"/>
      <name val="Calibri"/>
      <family val="2"/>
      <scheme val="minor"/>
    </font>
    <font>
      <b/>
      <u/>
      <sz val="12"/>
      <color rgb="FF0000E1"/>
      <name val="Calibri"/>
      <family val="2"/>
    </font>
    <font>
      <sz val="12"/>
      <color theme="1"/>
      <name val="Calibri"/>
      <family val="2"/>
    </font>
    <font>
      <sz val="10"/>
      <name val="Arial"/>
      <family val="2"/>
    </font>
    <font>
      <sz val="10"/>
      <color indexed="8"/>
      <name val="Arial"/>
      <family val="2"/>
    </font>
    <font>
      <b/>
      <i/>
      <sz val="14"/>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DC7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top/>
      <bottom/>
      <diagonal/>
    </border>
    <border>
      <left style="hair">
        <color auto="1"/>
      </left>
      <right/>
      <top/>
      <bottom style="hair">
        <color auto="1"/>
      </bottom>
      <diagonal/>
    </border>
    <border>
      <left style="hair">
        <color indexed="64"/>
      </left>
      <right style="hair">
        <color indexed="64"/>
      </right>
      <top style="hair">
        <color indexed="64"/>
      </top>
      <bottom/>
      <diagonal/>
    </border>
  </borders>
  <cellStyleXfs count="8">
    <xf numFmtId="0" fontId="0" fillId="0" borderId="0"/>
    <xf numFmtId="0" fontId="9" fillId="0" borderId="0"/>
    <xf numFmtId="0" fontId="10" fillId="0" borderId="0" applyNumberFormat="0" applyFill="0" applyBorder="0" applyAlignment="0" applyProtection="0"/>
    <xf numFmtId="0" fontId="30" fillId="5" borderId="0" applyNumberFormat="0" applyBorder="0" applyAlignment="0" applyProtection="0"/>
    <xf numFmtId="0" fontId="5" fillId="0" borderId="0"/>
    <xf numFmtId="0" fontId="17" fillId="0" borderId="0" applyNumberFormat="0" applyFill="0" applyBorder="0" applyAlignment="0" applyProtection="0"/>
    <xf numFmtId="9" fontId="42" fillId="0" borderId="0" applyFont="0" applyFill="0" applyBorder="0" applyAlignment="0" applyProtection="0"/>
    <xf numFmtId="0" fontId="43" fillId="0" borderId="0"/>
  </cellStyleXfs>
  <cellXfs count="287">
    <xf numFmtId="0" fontId="0" fillId="0" borderId="0" xfId="0"/>
    <xf numFmtId="0" fontId="0" fillId="0" borderId="0" xfId="0" applyBorder="1"/>
    <xf numFmtId="0" fontId="7" fillId="0" borderId="0" xfId="0" applyFont="1" applyBorder="1" applyAlignment="1">
      <alignment horizontal="justify" wrapText="1"/>
    </xf>
    <xf numFmtId="0" fontId="0" fillId="0" borderId="0" xfId="0" applyBorder="1" applyAlignment="1">
      <alignment wrapText="1"/>
    </xf>
    <xf numFmtId="0" fontId="7" fillId="0" borderId="0" xfId="0" applyFont="1" applyBorder="1" applyAlignment="1">
      <alignment horizontal="justify" wrapText="1"/>
    </xf>
    <xf numFmtId="0" fontId="0" fillId="0" borderId="0" xfId="0" applyBorder="1" applyAlignment="1">
      <alignment wrapText="1"/>
    </xf>
    <xf numFmtId="0" fontId="12" fillId="0" borderId="0" xfId="0" applyFont="1"/>
    <xf numFmtId="0" fontId="11" fillId="0" borderId="0" xfId="0" applyFont="1"/>
    <xf numFmtId="0" fontId="14" fillId="0" borderId="0" xfId="0" applyFont="1"/>
    <xf numFmtId="0" fontId="16" fillId="0" borderId="0" xfId="0" applyFont="1"/>
    <xf numFmtId="0" fontId="15" fillId="0" borderId="0" xfId="0" applyFont="1"/>
    <xf numFmtId="0" fontId="8" fillId="0" borderId="0" xfId="0" applyFont="1"/>
    <xf numFmtId="0" fontId="9" fillId="0" borderId="0" xfId="0" applyFont="1"/>
    <xf numFmtId="0" fontId="15" fillId="0" borderId="0" xfId="0" applyFont="1" applyAlignment="1">
      <alignment wrapText="1"/>
    </xf>
    <xf numFmtId="0" fontId="16" fillId="0" borderId="2" xfId="0" applyFont="1" applyBorder="1"/>
    <xf numFmtId="0" fontId="14" fillId="0" borderId="0" xfId="0" applyFont="1" applyFill="1" applyBorder="1" applyAlignment="1"/>
    <xf numFmtId="0" fontId="14" fillId="0" borderId="0" xfId="0" applyFont="1" applyFill="1" applyBorder="1"/>
    <xf numFmtId="0" fontId="16" fillId="0" borderId="0" xfId="0" applyFont="1" applyFill="1" applyBorder="1" applyAlignment="1"/>
    <xf numFmtId="0" fontId="15" fillId="0" borderId="2" xfId="0" applyFont="1" applyFill="1" applyBorder="1"/>
    <xf numFmtId="0" fontId="17" fillId="0" borderId="0" xfId="2" applyFont="1"/>
    <xf numFmtId="0" fontId="21" fillId="0" borderId="0" xfId="0" applyFont="1" applyBorder="1"/>
    <xf numFmtId="0" fontId="11" fillId="0" borderId="0" xfId="0" applyFont="1" applyBorder="1"/>
    <xf numFmtId="0" fontId="18" fillId="0" borderId="0" xfId="0" applyFont="1"/>
    <xf numFmtId="0" fontId="14" fillId="0" borderId="0" xfId="0" applyFont="1" applyAlignment="1">
      <alignment wrapText="1"/>
    </xf>
    <xf numFmtId="0" fontId="20" fillId="0" borderId="10" xfId="0" applyFont="1" applyBorder="1" applyAlignment="1">
      <alignment wrapText="1"/>
    </xf>
    <xf numFmtId="0" fontId="20" fillId="0" borderId="1" xfId="0" applyFont="1" applyBorder="1" applyAlignment="1">
      <alignment wrapText="1"/>
    </xf>
    <xf numFmtId="0" fontId="20" fillId="0" borderId="1" xfId="0" applyFont="1" applyFill="1" applyBorder="1" applyAlignment="1">
      <alignment horizontal="center" wrapText="1"/>
    </xf>
    <xf numFmtId="0" fontId="16" fillId="0" borderId="0" xfId="0" applyFont="1" applyBorder="1"/>
    <xf numFmtId="0" fontId="16" fillId="0" borderId="0" xfId="0" applyFont="1" applyBorder="1" applyAlignment="1"/>
    <xf numFmtId="14" fontId="16" fillId="0" borderId="6" xfId="0" applyNumberFormat="1" applyFont="1" applyFill="1" applyBorder="1" applyAlignment="1">
      <alignment horizontal="center" vertical="center" wrapText="1"/>
    </xf>
    <xf numFmtId="14" fontId="16" fillId="0" borderId="7" xfId="0" applyNumberFormat="1" applyFont="1" applyFill="1" applyBorder="1" applyAlignment="1">
      <alignment horizontal="center" vertical="center" wrapText="1"/>
    </xf>
    <xf numFmtId="0" fontId="16" fillId="0" borderId="0" xfId="0" applyFont="1" applyFill="1"/>
    <xf numFmtId="49" fontId="16" fillId="0" borderId="0" xfId="0" applyNumberFormat="1" applyFont="1" applyBorder="1" applyAlignment="1">
      <alignment horizontal="left" vertical="center" wrapText="1"/>
    </xf>
    <xf numFmtId="0" fontId="16" fillId="0" borderId="0"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0" fillId="0" borderId="0" xfId="0" applyAlignment="1">
      <alignment horizontal="left" vertical="center"/>
    </xf>
    <xf numFmtId="0" fontId="10" fillId="0" borderId="0" xfId="2"/>
    <xf numFmtId="0" fontId="16" fillId="0" borderId="0" xfId="0" applyFont="1"/>
    <xf numFmtId="0" fontId="26" fillId="0" borderId="0" xfId="0" applyFont="1"/>
    <xf numFmtId="0" fontId="28" fillId="0" borderId="0" xfId="0" applyFont="1"/>
    <xf numFmtId="0" fontId="29" fillId="0" borderId="0" xfId="0" applyFont="1"/>
    <xf numFmtId="0" fontId="27" fillId="0" borderId="0" xfId="0" applyFont="1" applyBorder="1"/>
    <xf numFmtId="44" fontId="14" fillId="0" borderId="2" xfId="0" applyNumberFormat="1" applyFont="1" applyBorder="1" applyAlignment="1">
      <alignment horizontal="center" vertical="center"/>
    </xf>
    <xf numFmtId="44" fontId="14" fillId="0" borderId="2" xfId="0" applyNumberFormat="1" applyFont="1" applyFill="1" applyBorder="1" applyAlignment="1">
      <alignment horizontal="center"/>
    </xf>
    <xf numFmtId="165" fontId="16" fillId="4" borderId="12" xfId="0" applyNumberFormat="1" applyFont="1" applyFill="1" applyBorder="1" applyAlignment="1">
      <alignment horizontal="center" vertical="center"/>
    </xf>
    <xf numFmtId="165" fontId="16" fillId="0" borderId="2" xfId="0" applyNumberFormat="1" applyFont="1" applyFill="1" applyBorder="1" applyAlignment="1">
      <alignment horizontal="center" vertical="center" wrapText="1"/>
    </xf>
    <xf numFmtId="16" fontId="9" fillId="0" borderId="0" xfId="0" applyNumberFormat="1" applyFont="1"/>
    <xf numFmtId="44" fontId="16" fillId="6" borderId="14" xfId="0" applyNumberFormat="1" applyFont="1" applyFill="1" applyBorder="1"/>
    <xf numFmtId="0" fontId="15" fillId="0" borderId="0" xfId="0" applyFont="1" applyFill="1" applyBorder="1" applyAlignment="1">
      <alignment horizontal="center" vertical="center"/>
    </xf>
    <xf numFmtId="0" fontId="35" fillId="0" borderId="0" xfId="0" applyFont="1" applyFill="1"/>
    <xf numFmtId="44" fontId="16" fillId="0" borderId="12" xfId="0" applyNumberFormat="1" applyFont="1" applyFill="1" applyBorder="1" applyAlignment="1">
      <alignment horizontal="center" vertical="center"/>
    </xf>
    <xf numFmtId="0" fontId="21" fillId="0" borderId="0" xfId="0" applyFont="1"/>
    <xf numFmtId="0" fontId="16" fillId="0" borderId="0" xfId="0" applyFont="1"/>
    <xf numFmtId="0" fontId="12" fillId="4" borderId="0" xfId="4" applyFont="1" applyFill="1" applyAlignment="1">
      <alignment vertical="center"/>
    </xf>
    <xf numFmtId="0" fontId="13" fillId="4" borderId="0" xfId="4" applyFont="1" applyFill="1"/>
    <xf numFmtId="0" fontId="11" fillId="4" borderId="0" xfId="4" applyFont="1" applyFill="1"/>
    <xf numFmtId="0" fontId="5" fillId="4" borderId="0" xfId="4" applyFill="1"/>
    <xf numFmtId="0" fontId="5" fillId="0" borderId="0" xfId="4"/>
    <xf numFmtId="0" fontId="15" fillId="7" borderId="0" xfId="4" applyFont="1" applyFill="1"/>
    <xf numFmtId="0" fontId="15" fillId="0" borderId="0" xfId="4" applyFont="1"/>
    <xf numFmtId="0" fontId="16" fillId="0" borderId="0" xfId="0" applyFont="1"/>
    <xf numFmtId="164" fontId="16" fillId="6" borderId="14" xfId="0" applyNumberFormat="1" applyFont="1" applyFill="1" applyBorder="1"/>
    <xf numFmtId="0" fontId="35" fillId="0" borderId="0" xfId="0" applyFont="1"/>
    <xf numFmtId="44" fontId="16" fillId="0" borderId="0" xfId="0" applyNumberFormat="1" applyFont="1"/>
    <xf numFmtId="0" fontId="27" fillId="0" borderId="0" xfId="0" applyFont="1"/>
    <xf numFmtId="164" fontId="16" fillId="0" borderId="0" xfId="0" applyNumberFormat="1" applyFont="1" applyAlignment="1">
      <alignment horizontal="center" vertical="center"/>
    </xf>
    <xf numFmtId="0" fontId="32" fillId="0" borderId="0" xfId="0" applyFont="1" applyAlignment="1">
      <alignment horizontal="left" vertical="center"/>
    </xf>
    <xf numFmtId="0" fontId="15" fillId="0" borderId="0" xfId="0" applyFont="1" applyAlignment="1">
      <alignment horizontal="center" vertical="center"/>
    </xf>
    <xf numFmtId="0" fontId="16" fillId="6" borderId="14" xfId="0" applyFont="1" applyFill="1" applyBorder="1"/>
    <xf numFmtId="14" fontId="16" fillId="0" borderId="6" xfId="0" applyNumberFormat="1" applyFont="1" applyBorder="1" applyAlignment="1">
      <alignment horizontal="center" vertical="center" wrapText="1"/>
    </xf>
    <xf numFmtId="14" fontId="16" fillId="0" borderId="7" xfId="0" applyNumberFormat="1" applyFont="1" applyBorder="1" applyAlignment="1">
      <alignment horizontal="center" vertical="center" wrapText="1"/>
    </xf>
    <xf numFmtId="0" fontId="7" fillId="0" borderId="0" xfId="0" applyFont="1" applyAlignment="1">
      <alignment horizontal="justify" wrapText="1"/>
    </xf>
    <xf numFmtId="0" fontId="0" fillId="0" borderId="0" xfId="0" applyAlignment="1">
      <alignment wrapText="1"/>
    </xf>
    <xf numFmtId="0" fontId="5" fillId="0" borderId="0" xfId="4" applyAlignment="1">
      <alignment vertical="center"/>
    </xf>
    <xf numFmtId="0" fontId="21" fillId="4" borderId="0" xfId="4" applyFont="1" applyFill="1" applyAlignment="1">
      <alignment vertical="center"/>
    </xf>
    <xf numFmtId="0" fontId="21" fillId="4" borderId="0" xfId="4" applyFont="1" applyFill="1"/>
    <xf numFmtId="0" fontId="19" fillId="4" borderId="0" xfId="4" applyFont="1" applyFill="1"/>
    <xf numFmtId="0" fontId="19" fillId="0" borderId="0" xfId="4" applyFont="1"/>
    <xf numFmtId="0" fontId="39" fillId="4" borderId="0" xfId="4" applyFont="1" applyFill="1"/>
    <xf numFmtId="0" fontId="39" fillId="0" borderId="0" xfId="4" applyFont="1"/>
    <xf numFmtId="0" fontId="40" fillId="0" borderId="0" xfId="2" applyFont="1"/>
    <xf numFmtId="0" fontId="15" fillId="0" borderId="0" xfId="0" applyFont="1" applyBorder="1" applyAlignment="1">
      <alignment horizontal="right" vertical="center"/>
    </xf>
    <xf numFmtId="14" fontId="21" fillId="4" borderId="0" xfId="4" applyNumberFormat="1" applyFont="1" applyFill="1" applyAlignment="1">
      <alignment horizontal="center" vertical="center"/>
    </xf>
    <xf numFmtId="0" fontId="16" fillId="0" borderId="0" xfId="0" applyFont="1"/>
    <xf numFmtId="0" fontId="19" fillId="0" borderId="8" xfId="0" applyFont="1" applyBorder="1" applyAlignment="1">
      <alignment horizontal="left" wrapText="1"/>
    </xf>
    <xf numFmtId="0" fontId="19" fillId="0" borderId="4" xfId="0" applyFont="1" applyBorder="1" applyAlignment="1">
      <alignment horizontal="left" wrapText="1"/>
    </xf>
    <xf numFmtId="165" fontId="16" fillId="4" borderId="0" xfId="0" applyNumberFormat="1" applyFont="1" applyFill="1" applyBorder="1" applyAlignment="1">
      <alignment horizontal="center" vertical="center"/>
    </xf>
    <xf numFmtId="165" fontId="16" fillId="0" borderId="0" xfId="0" applyNumberFormat="1" applyFont="1" applyBorder="1" applyAlignment="1">
      <alignment horizontal="center" vertical="center" wrapText="1"/>
    </xf>
    <xf numFmtId="14" fontId="16" fillId="0" borderId="0" xfId="0" applyNumberFormat="1" applyFont="1" applyBorder="1" applyAlignment="1">
      <alignment horizontal="center" vertical="center" wrapText="1"/>
    </xf>
    <xf numFmtId="0" fontId="16" fillId="0" borderId="2" xfId="0" applyFont="1" applyFill="1" applyBorder="1" applyAlignment="1">
      <alignment vertical="center"/>
    </xf>
    <xf numFmtId="0" fontId="21" fillId="0" borderId="3" xfId="0" applyFont="1" applyBorder="1" applyAlignment="1">
      <alignment horizontal="right" wrapText="1"/>
    </xf>
    <xf numFmtId="14" fontId="21" fillId="0" borderId="2" xfId="0" applyNumberFormat="1" applyFont="1" applyBorder="1" applyAlignment="1">
      <alignment horizontal="right" wrapText="1"/>
    </xf>
    <xf numFmtId="0" fontId="0" fillId="0" borderId="0" xfId="0" applyProtection="1"/>
    <xf numFmtId="0" fontId="0" fillId="0" borderId="0" xfId="0" applyFill="1" applyProtection="1"/>
    <xf numFmtId="0" fontId="12" fillId="0" borderId="0" xfId="1" applyFont="1" applyProtection="1"/>
    <xf numFmtId="0" fontId="31" fillId="0" borderId="0" xfId="0" applyFont="1" applyFill="1" applyProtection="1"/>
    <xf numFmtId="0" fontId="28" fillId="0" borderId="0" xfId="0" applyFont="1" applyFill="1" applyProtection="1"/>
    <xf numFmtId="0" fontId="18" fillId="0" borderId="0" xfId="0" applyFont="1" applyBorder="1" applyProtection="1"/>
    <xf numFmtId="0" fontId="9" fillId="0" borderId="0" xfId="0" applyFont="1" applyProtection="1"/>
    <xf numFmtId="0" fontId="26" fillId="0" borderId="0" xfId="0" applyFont="1" applyProtection="1"/>
    <xf numFmtId="44" fontId="16" fillId="0" borderId="0" xfId="0" applyNumberFormat="1" applyFont="1" applyFill="1" applyProtection="1"/>
    <xf numFmtId="0" fontId="16" fillId="0" borderId="0" xfId="0" applyFont="1" applyFill="1" applyProtection="1"/>
    <xf numFmtId="0" fontId="16" fillId="0" borderId="0" xfId="0" applyFont="1" applyProtection="1"/>
    <xf numFmtId="0" fontId="15" fillId="0" borderId="0" xfId="0" applyFont="1" applyFill="1" applyBorder="1" applyAlignment="1" applyProtection="1">
      <alignment horizontal="center" vertical="center"/>
    </xf>
    <xf numFmtId="0" fontId="24" fillId="0" borderId="0" xfId="0" applyFont="1" applyBorder="1" applyProtection="1"/>
    <xf numFmtId="44" fontId="16" fillId="0" borderId="0" xfId="0" applyNumberFormat="1" applyFont="1" applyFill="1" applyBorder="1" applyProtection="1"/>
    <xf numFmtId="0" fontId="23" fillId="0" borderId="1" xfId="0" applyFont="1" applyBorder="1" applyProtection="1"/>
    <xf numFmtId="0" fontId="16" fillId="4" borderId="12" xfId="0" applyNumberFormat="1" applyFont="1" applyFill="1" applyBorder="1" applyAlignment="1" applyProtection="1">
      <alignment horizontal="center" vertical="center"/>
    </xf>
    <xf numFmtId="0" fontId="16" fillId="6" borderId="14" xfId="0" applyNumberFormat="1" applyFont="1" applyFill="1" applyBorder="1" applyProtection="1"/>
    <xf numFmtId="1" fontId="16" fillId="6" borderId="14" xfId="0" applyNumberFormat="1" applyFont="1" applyFill="1" applyBorder="1" applyProtection="1"/>
    <xf numFmtId="164" fontId="16" fillId="6" borderId="14" xfId="0" applyNumberFormat="1" applyFont="1" applyFill="1" applyBorder="1" applyProtection="1"/>
    <xf numFmtId="10" fontId="16" fillId="6" borderId="13" xfId="0" applyNumberFormat="1" applyFont="1" applyFill="1" applyBorder="1" applyProtection="1"/>
    <xf numFmtId="0" fontId="16" fillId="0" borderId="0" xfId="0" applyFont="1" applyBorder="1" applyAlignment="1" applyProtection="1"/>
    <xf numFmtId="0" fontId="16" fillId="0" borderId="0" xfId="0" applyFont="1" applyBorder="1" applyProtection="1"/>
    <xf numFmtId="165" fontId="16" fillId="0" borderId="0" xfId="0" applyNumberFormat="1" applyFont="1" applyBorder="1" applyProtection="1"/>
    <xf numFmtId="164" fontId="16" fillId="0" borderId="0" xfId="0" applyNumberFormat="1" applyFont="1" applyProtection="1"/>
    <xf numFmtId="10" fontId="16" fillId="0" borderId="0" xfId="0" applyNumberFormat="1" applyFont="1" applyProtection="1"/>
    <xf numFmtId="165" fontId="0" fillId="0" borderId="0" xfId="0" applyNumberFormat="1" applyProtection="1"/>
    <xf numFmtId="0" fontId="15" fillId="0" borderId="0" xfId="0" applyFont="1" applyFill="1" applyProtection="1"/>
    <xf numFmtId="0" fontId="15" fillId="0" borderId="0" xfId="0" applyFont="1" applyFill="1" applyBorder="1" applyAlignment="1" applyProtection="1">
      <alignment horizontal="center" vertical="center" wrapText="1"/>
    </xf>
    <xf numFmtId="9" fontId="16" fillId="4" borderId="12" xfId="0" applyNumberFormat="1" applyFont="1" applyFill="1" applyBorder="1" applyAlignment="1" applyProtection="1">
      <alignment horizontal="center" vertical="center"/>
    </xf>
    <xf numFmtId="9" fontId="32" fillId="0" borderId="0" xfId="0" applyNumberFormat="1"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164" fontId="0" fillId="0" borderId="0" xfId="0" applyNumberFormat="1" applyProtection="1"/>
    <xf numFmtId="10" fontId="0" fillId="0" borderId="0" xfId="0" applyNumberFormat="1" applyProtection="1"/>
    <xf numFmtId="0" fontId="16" fillId="4" borderId="2"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protection locked="0"/>
    </xf>
    <xf numFmtId="44" fontId="16" fillId="4" borderId="12" xfId="0" applyNumberFormat="1" applyFont="1" applyFill="1" applyBorder="1" applyAlignment="1" applyProtection="1">
      <alignment horizontal="center" vertical="center"/>
      <protection locked="0"/>
    </xf>
    <xf numFmtId="44" fontId="16" fillId="4" borderId="9" xfId="0" applyNumberFormat="1" applyFont="1" applyFill="1" applyBorder="1" applyAlignment="1" applyProtection="1">
      <alignment horizontal="center" vertical="center"/>
      <protection locked="0"/>
    </xf>
    <xf numFmtId="165" fontId="16" fillId="4" borderId="12" xfId="0" applyNumberFormat="1" applyFont="1" applyFill="1" applyBorder="1" applyAlignment="1" applyProtection="1">
      <alignment horizontal="center" vertical="center"/>
      <protection locked="0"/>
    </xf>
    <xf numFmtId="10" fontId="16" fillId="4" borderId="12" xfId="0" applyNumberFormat="1" applyFont="1" applyFill="1" applyBorder="1" applyAlignment="1" applyProtection="1">
      <alignment horizontal="center" vertical="center"/>
      <protection locked="0"/>
    </xf>
    <xf numFmtId="165" fontId="16" fillId="0" borderId="2" xfId="0" applyNumberFormat="1" applyFont="1" applyFill="1" applyBorder="1" applyAlignment="1" applyProtection="1">
      <alignment horizontal="center" vertical="center" wrapText="1"/>
      <protection locked="0"/>
    </xf>
    <xf numFmtId="10" fontId="16" fillId="0" borderId="2" xfId="0" applyNumberFormat="1" applyFont="1" applyFill="1" applyBorder="1" applyAlignment="1" applyProtection="1">
      <alignment horizontal="center" vertical="center" wrapText="1"/>
      <protection locked="0"/>
    </xf>
    <xf numFmtId="14" fontId="16" fillId="4" borderId="12" xfId="0" applyNumberFormat="1" applyFont="1" applyFill="1" applyBorder="1" applyAlignment="1" applyProtection="1">
      <alignment horizontal="center" vertical="center"/>
      <protection locked="0"/>
    </xf>
    <xf numFmtId="9" fontId="16" fillId="4" borderId="12" xfId="6" applyFont="1" applyFill="1" applyBorder="1" applyAlignment="1" applyProtection="1">
      <alignment horizontal="center" vertical="center"/>
      <protection locked="0"/>
    </xf>
    <xf numFmtId="9" fontId="32" fillId="4" borderId="12" xfId="0" applyNumberFormat="1" applyFont="1" applyFill="1" applyBorder="1" applyAlignment="1" applyProtection="1">
      <alignment horizontal="center" vertical="center"/>
      <protection locked="0"/>
    </xf>
    <xf numFmtId="0" fontId="32" fillId="4" borderId="12" xfId="0" applyFont="1" applyFill="1" applyBorder="1" applyAlignment="1" applyProtection="1">
      <alignment horizontal="center" vertical="center"/>
      <protection locked="0"/>
    </xf>
    <xf numFmtId="0" fontId="16" fillId="0" borderId="0" xfId="0" applyFont="1"/>
    <xf numFmtId="0" fontId="12" fillId="0" borderId="0" xfId="1" applyFont="1"/>
    <xf numFmtId="0" fontId="15" fillId="9" borderId="2" xfId="0" applyFont="1" applyFill="1" applyBorder="1" applyAlignment="1">
      <alignment horizontal="center" vertical="center" wrapText="1"/>
    </xf>
    <xf numFmtId="0" fontId="15" fillId="9" borderId="12" xfId="0" applyFont="1" applyFill="1" applyBorder="1" applyAlignment="1">
      <alignment horizontal="center" vertical="center"/>
    </xf>
    <xf numFmtId="0" fontId="15" fillId="9" borderId="2" xfId="0" applyFont="1" applyFill="1" applyBorder="1" applyAlignment="1" applyProtection="1">
      <alignment horizontal="center" vertical="center" wrapText="1"/>
    </xf>
    <xf numFmtId="0" fontId="15" fillId="9" borderId="12" xfId="0" applyFont="1" applyFill="1" applyBorder="1" applyAlignment="1" applyProtection="1">
      <alignment horizontal="center" vertical="center"/>
    </xf>
    <xf numFmtId="165" fontId="16" fillId="4" borderId="2" xfId="0" applyNumberFormat="1" applyFont="1" applyFill="1" applyBorder="1" applyAlignment="1">
      <alignment horizontal="center" vertical="center"/>
    </xf>
    <xf numFmtId="0" fontId="16" fillId="6" borderId="14" xfId="0" applyNumberFormat="1" applyFont="1" applyFill="1" applyBorder="1"/>
    <xf numFmtId="0" fontId="20" fillId="12" borderId="2" xfId="0" applyFont="1" applyFill="1" applyBorder="1" applyAlignment="1">
      <alignment horizontal="center" vertical="center" wrapText="1"/>
    </xf>
    <xf numFmtId="44" fontId="14" fillId="12" borderId="2" xfId="0" applyNumberFormat="1" applyFont="1" applyFill="1" applyBorder="1" applyAlignment="1">
      <alignment horizontal="center" vertical="center"/>
    </xf>
    <xf numFmtId="0" fontId="20" fillId="12" borderId="2" xfId="0" applyFont="1" applyFill="1" applyBorder="1" applyAlignment="1">
      <alignment horizontal="center" wrapText="1"/>
    </xf>
    <xf numFmtId="44" fontId="14" fillId="12" borderId="2" xfId="0" applyNumberFormat="1" applyFont="1" applyFill="1" applyBorder="1" applyAlignment="1">
      <alignment horizontal="center"/>
    </xf>
    <xf numFmtId="14" fontId="15" fillId="9" borderId="12" xfId="0" applyNumberFormat="1" applyFont="1" applyFill="1" applyBorder="1" applyAlignment="1" applyProtection="1">
      <alignment horizontal="center" vertical="center"/>
    </xf>
    <xf numFmtId="0" fontId="15" fillId="13" borderId="3" xfId="0" applyFont="1" applyFill="1" applyBorder="1" applyProtection="1"/>
    <xf numFmtId="44" fontId="15" fillId="13" borderId="4" xfId="0" applyNumberFormat="1" applyFont="1" applyFill="1" applyBorder="1" applyAlignment="1" applyProtection="1">
      <alignment horizontal="center" vertical="center" wrapText="1"/>
    </xf>
    <xf numFmtId="0" fontId="15" fillId="13" borderId="3" xfId="0" applyFont="1" applyFill="1" applyBorder="1"/>
    <xf numFmtId="44" fontId="15" fillId="13" borderId="4" xfId="0" applyNumberFormat="1" applyFont="1" applyFill="1" applyBorder="1" applyAlignment="1">
      <alignment horizontal="center" vertical="center" wrapText="1"/>
    </xf>
    <xf numFmtId="0" fontId="16" fillId="0" borderId="0" xfId="0" applyFont="1" applyBorder="1" applyProtection="1"/>
    <xf numFmtId="0" fontId="24" fillId="0" borderId="0" xfId="0" applyFont="1" applyBorder="1" applyProtection="1"/>
    <xf numFmtId="0" fontId="16" fillId="4" borderId="4" xfId="0" applyFont="1" applyFill="1" applyBorder="1" applyAlignment="1" applyProtection="1">
      <alignment horizontal="center" vertical="center"/>
      <protection locked="0"/>
    </xf>
    <xf numFmtId="44" fontId="15" fillId="6" borderId="2" xfId="0" applyNumberFormat="1" applyFont="1" applyFill="1" applyBorder="1" applyAlignment="1" applyProtection="1">
      <alignment horizontal="center" vertical="center" wrapText="1"/>
    </xf>
    <xf numFmtId="44" fontId="16" fillId="6" borderId="2" xfId="0" applyNumberFormat="1" applyFont="1" applyFill="1" applyBorder="1" applyAlignment="1" applyProtection="1">
      <alignment horizontal="center" vertical="center" wrapText="1"/>
    </xf>
    <xf numFmtId="0" fontId="16" fillId="0" borderId="2" xfId="0" applyFont="1" applyBorder="1" applyAlignment="1" applyProtection="1">
      <alignment vertical="center"/>
      <protection locked="0"/>
    </xf>
    <xf numFmtId="44" fontId="16" fillId="0" borderId="12" xfId="0" applyNumberFormat="1" applyFont="1" applyBorder="1" applyAlignment="1" applyProtection="1">
      <alignment horizontal="center" vertical="center"/>
      <protection locked="0"/>
    </xf>
    <xf numFmtId="44" fontId="16" fillId="0" borderId="9" xfId="0" applyNumberFormat="1" applyFont="1" applyBorder="1" applyAlignment="1" applyProtection="1">
      <alignment horizontal="center" vertical="center"/>
      <protection locked="0"/>
    </xf>
    <xf numFmtId="9" fontId="16" fillId="4" borderId="12" xfId="0" applyNumberFormat="1" applyFont="1" applyFill="1" applyBorder="1" applyAlignment="1" applyProtection="1">
      <alignment horizontal="center" vertical="center"/>
      <protection locked="0"/>
    </xf>
    <xf numFmtId="165" fontId="16" fillId="0" borderId="2" xfId="0" applyNumberFormat="1" applyFont="1" applyBorder="1" applyAlignment="1" applyProtection="1">
      <alignment horizontal="center" vertical="center" wrapText="1"/>
      <protection locked="0"/>
    </xf>
    <xf numFmtId="9" fontId="16" fillId="0" borderId="2" xfId="0" applyNumberFormat="1" applyFont="1" applyBorder="1" applyAlignment="1" applyProtection="1">
      <alignment horizontal="center" vertical="center" wrapText="1"/>
      <protection locked="0"/>
    </xf>
    <xf numFmtId="0" fontId="21" fillId="4" borderId="0" xfId="4" applyFont="1" applyFill="1" applyAlignment="1">
      <alignment vertical="center"/>
    </xf>
    <xf numFmtId="0" fontId="19" fillId="7" borderId="0" xfId="4" applyFont="1" applyFill="1" applyAlignment="1">
      <alignment vertical="center" wrapText="1"/>
    </xf>
    <xf numFmtId="0" fontId="38" fillId="7" borderId="0" xfId="5" applyFont="1" applyFill="1" applyBorder="1" applyAlignment="1">
      <alignment horizontal="justify" wrapText="1"/>
    </xf>
    <xf numFmtId="0" fontId="5" fillId="7" borderId="0" xfId="4" applyFill="1"/>
    <xf numFmtId="0" fontId="19" fillId="11" borderId="0" xfId="4" applyFont="1" applyFill="1" applyAlignment="1">
      <alignment wrapText="1"/>
    </xf>
    <xf numFmtId="0" fontId="12" fillId="4" borderId="0" xfId="4" applyFont="1" applyFill="1" applyAlignment="1">
      <alignment vertical="center"/>
    </xf>
    <xf numFmtId="0" fontId="13" fillId="0" borderId="0" xfId="4" applyFont="1" applyAlignment="1"/>
    <xf numFmtId="0" fontId="13" fillId="0" borderId="0" xfId="4" applyFont="1"/>
    <xf numFmtId="0" fontId="3" fillId="10" borderId="0" xfId="4" applyFont="1" applyFill="1" applyAlignment="1">
      <alignment vertical="center" wrapText="1"/>
    </xf>
    <xf numFmtId="0" fontId="4" fillId="10" borderId="0" xfId="4" applyFont="1" applyFill="1" applyAlignment="1">
      <alignment vertical="center"/>
    </xf>
    <xf numFmtId="0" fontId="15" fillId="9" borderId="0" xfId="0" applyFont="1" applyFill="1"/>
    <xf numFmtId="0" fontId="21" fillId="0" borderId="0" xfId="0" applyFont="1"/>
    <xf numFmtId="0" fontId="11" fillId="0" borderId="1" xfId="0" applyFont="1" applyBorder="1"/>
    <xf numFmtId="0" fontId="16" fillId="0" borderId="0" xfId="0" applyFont="1" applyAlignment="1">
      <alignment horizontal="left" wrapText="1"/>
    </xf>
    <xf numFmtId="0" fontId="16" fillId="0" borderId="0" xfId="0" applyFont="1"/>
    <xf numFmtId="0" fontId="21" fillId="0" borderId="0" xfId="0" applyFont="1" applyBorder="1"/>
    <xf numFmtId="0" fontId="11" fillId="0" borderId="6" xfId="0" applyFont="1" applyBorder="1"/>
    <xf numFmtId="0" fontId="11" fillId="0" borderId="7" xfId="0" applyFont="1" applyBorder="1"/>
    <xf numFmtId="0" fontId="11" fillId="0" borderId="11" xfId="0" applyFont="1" applyBorder="1"/>
    <xf numFmtId="0" fontId="11" fillId="0" borderId="9" xfId="0" applyFont="1" applyBorder="1"/>
    <xf numFmtId="0" fontId="11" fillId="0" borderId="10" xfId="0" applyFont="1" applyBorder="1"/>
    <xf numFmtId="0" fontId="0" fillId="0" borderId="6" xfId="0" applyBorder="1"/>
    <xf numFmtId="0" fontId="0" fillId="0" borderId="11" xfId="0" applyBorder="1"/>
    <xf numFmtId="0" fontId="0" fillId="0" borderId="9" xfId="0" applyBorder="1"/>
    <xf numFmtId="0" fontId="0" fillId="0" borderId="10" xfId="0" applyBorder="1"/>
    <xf numFmtId="0" fontId="2" fillId="0" borderId="0" xfId="0" applyFont="1" applyAlignment="1">
      <alignment wrapText="1"/>
    </xf>
    <xf numFmtId="0" fontId="2" fillId="0" borderId="0" xfId="0" applyFont="1"/>
    <xf numFmtId="0" fontId="13" fillId="9" borderId="0" xfId="0" applyFont="1" applyFill="1"/>
    <xf numFmtId="0" fontId="19" fillId="0" borderId="3" xfId="0" applyFont="1" applyBorder="1" applyAlignment="1">
      <alignment horizontal="left" wrapText="1"/>
    </xf>
    <xf numFmtId="0" fontId="19" fillId="0" borderId="8" xfId="0" applyFont="1" applyBorder="1" applyAlignment="1">
      <alignment horizontal="left" wrapText="1"/>
    </xf>
    <xf numFmtId="0" fontId="19" fillId="0" borderId="4" xfId="0" applyFont="1" applyBorder="1" applyAlignment="1">
      <alignment horizontal="left" wrapText="1"/>
    </xf>
    <xf numFmtId="0" fontId="36" fillId="0" borderId="0" xfId="2" applyFont="1" applyBorder="1" applyAlignment="1">
      <alignment horizontal="justify" wrapText="1"/>
    </xf>
    <xf numFmtId="0" fontId="25" fillId="0" borderId="0" xfId="2" applyFont="1" applyBorder="1" applyAlignment="1">
      <alignment horizontal="justify" wrapText="1"/>
    </xf>
    <xf numFmtId="0" fontId="8" fillId="0" borderId="1" xfId="0" applyFont="1" applyBorder="1" applyAlignment="1"/>
    <xf numFmtId="0" fontId="0" fillId="0" borderId="10" xfId="0" applyBorder="1" applyAlignment="1"/>
    <xf numFmtId="0" fontId="16" fillId="0" borderId="2" xfId="0" applyFont="1" applyBorder="1" applyAlignment="1">
      <alignment wrapText="1"/>
    </xf>
    <xf numFmtId="0" fontId="15" fillId="0" borderId="1" xfId="0" applyFont="1" applyBorder="1" applyAlignment="1">
      <alignment wrapText="1"/>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8" fillId="0" borderId="0" xfId="0" applyFont="1" applyBorder="1" applyAlignment="1"/>
    <xf numFmtId="0" fontId="16" fillId="0" borderId="3" xfId="0" applyFont="1" applyBorder="1"/>
    <xf numFmtId="0" fontId="16" fillId="0" borderId="4" xfId="0" applyFont="1" applyBorder="1"/>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3" xfId="0" applyFont="1" applyFill="1" applyBorder="1" applyAlignment="1"/>
    <xf numFmtId="0" fontId="16" fillId="0" borderId="8" xfId="0" applyFont="1" applyFill="1" applyBorder="1" applyAlignment="1"/>
    <xf numFmtId="0" fontId="16" fillId="0" borderId="4" xfId="0" applyFont="1" applyFill="1" applyBorder="1" applyAlignment="1"/>
    <xf numFmtId="0" fontId="16" fillId="0" borderId="2" xfId="0" applyFont="1" applyBorder="1" applyAlignment="1"/>
    <xf numFmtId="0" fontId="18" fillId="0" borderId="2" xfId="0" applyFont="1" applyBorder="1"/>
    <xf numFmtId="0" fontId="18" fillId="0" borderId="2" xfId="0" applyFont="1" applyBorder="1" applyAlignment="1">
      <alignment vertical="center"/>
    </xf>
    <xf numFmtId="14" fontId="21" fillId="8" borderId="3" xfId="0" applyNumberFormat="1" applyFont="1" applyFill="1" applyBorder="1" applyAlignment="1">
      <alignment horizontal="center" wrapText="1"/>
    </xf>
    <xf numFmtId="14" fontId="21" fillId="8" borderId="4" xfId="0" applyNumberFormat="1" applyFont="1" applyFill="1" applyBorder="1" applyAlignment="1">
      <alignment horizontal="center" wrapText="1"/>
    </xf>
    <xf numFmtId="0" fontId="18" fillId="0" borderId="2" xfId="0" applyFont="1" applyBorder="1" applyAlignment="1">
      <alignment horizontal="left" vertical="center"/>
    </xf>
    <xf numFmtId="0" fontId="15" fillId="13" borderId="18" xfId="0" applyFont="1" applyFill="1" applyBorder="1" applyAlignment="1" applyProtection="1">
      <alignment horizontal="center" vertical="center" wrapText="1"/>
    </xf>
    <xf numFmtId="0" fontId="15" fillId="13" borderId="13" xfId="0" applyFont="1" applyFill="1" applyBorder="1" applyAlignment="1" applyProtection="1">
      <alignment horizontal="center" vertical="center" wrapText="1"/>
    </xf>
    <xf numFmtId="0" fontId="27" fillId="0" borderId="3" xfId="0" applyFont="1" applyBorder="1" applyAlignment="1" applyProtection="1">
      <alignment horizontal="left"/>
    </xf>
    <xf numFmtId="0" fontId="27" fillId="0" borderId="8" xfId="0" applyFont="1" applyBorder="1" applyAlignment="1" applyProtection="1">
      <alignment horizontal="left"/>
    </xf>
    <xf numFmtId="0" fontId="27" fillId="0" borderId="4" xfId="0" applyFont="1" applyBorder="1" applyAlignment="1" applyProtection="1">
      <alignment horizontal="left"/>
    </xf>
    <xf numFmtId="0" fontId="15" fillId="9" borderId="5" xfId="0" applyFont="1" applyFill="1" applyBorder="1" applyAlignment="1" applyProtection="1">
      <alignment horizontal="center" vertical="center" wrapText="1"/>
    </xf>
    <xf numFmtId="0" fontId="15" fillId="9" borderId="12" xfId="0" applyFont="1" applyFill="1" applyBorder="1" applyAlignment="1" applyProtection="1">
      <alignment horizontal="center" vertical="center" wrapText="1"/>
    </xf>
    <xf numFmtId="0" fontId="15" fillId="9" borderId="6" xfId="0" applyFont="1" applyFill="1" applyBorder="1" applyAlignment="1" applyProtection="1">
      <alignment horizontal="center" vertical="center" wrapText="1"/>
    </xf>
    <xf numFmtId="0" fontId="15" fillId="9" borderId="7" xfId="0" applyFont="1" applyFill="1" applyBorder="1" applyAlignment="1" applyProtection="1">
      <alignment horizontal="center" vertical="center" wrapText="1"/>
    </xf>
    <xf numFmtId="0" fontId="15" fillId="9" borderId="11" xfId="0" applyFont="1" applyFill="1" applyBorder="1" applyAlignment="1" applyProtection="1">
      <alignment horizontal="center" vertical="center" wrapText="1"/>
    </xf>
    <xf numFmtId="0" fontId="15" fillId="13" borderId="0" xfId="0" applyFont="1" applyFill="1" applyProtection="1"/>
    <xf numFmtId="0" fontId="15" fillId="13" borderId="16" xfId="0" applyFont="1" applyFill="1" applyBorder="1" applyAlignment="1" applyProtection="1">
      <alignment horizontal="center" vertical="center" wrapText="1"/>
    </xf>
    <xf numFmtId="0" fontId="15" fillId="13" borderId="17" xfId="0" applyFont="1" applyFill="1" applyBorder="1" applyAlignment="1" applyProtection="1">
      <alignment horizontal="center" vertical="center" wrapText="1"/>
    </xf>
    <xf numFmtId="0" fontId="15" fillId="13" borderId="15" xfId="0" applyFont="1" applyFill="1" applyBorder="1" applyAlignment="1" applyProtection="1">
      <alignment horizontal="center" vertical="center" wrapText="1"/>
    </xf>
    <xf numFmtId="14" fontId="15" fillId="9" borderId="5" xfId="0" applyNumberFormat="1" applyFont="1" applyFill="1" applyBorder="1" applyAlignment="1" applyProtection="1">
      <alignment horizontal="center" vertical="center"/>
    </xf>
    <xf numFmtId="0" fontId="15" fillId="9" borderId="5" xfId="0" applyFont="1" applyFill="1" applyBorder="1" applyAlignment="1" applyProtection="1">
      <alignment horizontal="center" vertical="center"/>
    </xf>
    <xf numFmtId="0" fontId="15" fillId="9" borderId="12" xfId="0" applyFont="1" applyFill="1" applyBorder="1" applyAlignment="1" applyProtection="1">
      <alignment horizontal="center" vertical="center"/>
    </xf>
    <xf numFmtId="0" fontId="13" fillId="9" borderId="0" xfId="1" applyFont="1" applyFill="1" applyProtection="1"/>
    <xf numFmtId="0" fontId="34" fillId="6" borderId="0" xfId="3" applyFont="1" applyFill="1" applyBorder="1" applyAlignment="1" applyProtection="1">
      <alignment horizontal="center" vertical="center"/>
    </xf>
    <xf numFmtId="0" fontId="15" fillId="9" borderId="5" xfId="0" applyFont="1" applyFill="1" applyBorder="1" applyAlignment="1" applyProtection="1">
      <alignment horizontal="center" vertical="center" wrapText="1"/>
      <protection locked="0"/>
    </xf>
    <xf numFmtId="0" fontId="15" fillId="9" borderId="12" xfId="0" applyFont="1" applyFill="1" applyBorder="1" applyAlignment="1" applyProtection="1">
      <alignment horizontal="center" vertical="center" wrapText="1"/>
      <protection locked="0"/>
    </xf>
    <xf numFmtId="44" fontId="32" fillId="0" borderId="0" xfId="0" applyNumberFormat="1" applyFont="1" applyFill="1" applyBorder="1" applyProtection="1"/>
    <xf numFmtId="0" fontId="20" fillId="9" borderId="2" xfId="0" applyFont="1" applyFill="1" applyBorder="1" applyAlignment="1" applyProtection="1">
      <alignment horizontal="center" vertical="center" wrapText="1"/>
    </xf>
    <xf numFmtId="0" fontId="20" fillId="9" borderId="2" xfId="0" applyFont="1" applyFill="1" applyBorder="1" applyAlignment="1" applyProtection="1">
      <alignment horizontal="center" vertical="center"/>
    </xf>
    <xf numFmtId="0" fontId="15" fillId="13" borderId="15"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16"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2" fillId="0" borderId="0" xfId="1" applyFont="1"/>
    <xf numFmtId="0" fontId="34" fillId="6" borderId="0" xfId="3" applyFont="1" applyFill="1" applyBorder="1" applyAlignment="1" applyProtection="1">
      <alignment horizontal="center" vertical="center"/>
      <protection locked="0"/>
    </xf>
    <xf numFmtId="0" fontId="27" fillId="0" borderId="3" xfId="0" applyFont="1" applyBorder="1" applyAlignment="1">
      <alignment horizontal="left"/>
    </xf>
    <xf numFmtId="0" fontId="27" fillId="0" borderId="8" xfId="0" applyFont="1" applyBorder="1" applyAlignment="1">
      <alignment horizontal="left"/>
    </xf>
    <xf numFmtId="0" fontId="27" fillId="0" borderId="4" xfId="0" applyFont="1" applyBorder="1" applyAlignment="1">
      <alignment horizontal="left"/>
    </xf>
    <xf numFmtId="0" fontId="15" fillId="9" borderId="5"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15" fillId="9" borderId="3" xfId="0" applyFont="1" applyFill="1" applyBorder="1" applyAlignment="1">
      <alignment horizontal="center" vertical="center"/>
    </xf>
    <xf numFmtId="0" fontId="15" fillId="9" borderId="8" xfId="0" applyFont="1" applyFill="1" applyBorder="1" applyAlignment="1">
      <alignment horizontal="center" vertical="center"/>
    </xf>
    <xf numFmtId="0" fontId="15" fillId="9" borderId="4" xfId="0" applyFont="1" applyFill="1" applyBorder="1" applyAlignment="1">
      <alignment horizontal="center" vertical="center"/>
    </xf>
    <xf numFmtId="0" fontId="15" fillId="9" borderId="5" xfId="0" applyFont="1" applyFill="1" applyBorder="1" applyAlignment="1">
      <alignment horizontal="center" vertical="center"/>
    </xf>
    <xf numFmtId="0" fontId="15" fillId="9" borderId="12" xfId="0" applyFont="1" applyFill="1" applyBorder="1" applyAlignment="1">
      <alignment horizontal="center" vertical="center"/>
    </xf>
    <xf numFmtId="0" fontId="20" fillId="9"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13" fillId="9" borderId="0" xfId="1" applyFont="1" applyFill="1"/>
    <xf numFmtId="0" fontId="27" fillId="0" borderId="3" xfId="0" applyFont="1" applyBorder="1"/>
    <xf numFmtId="0" fontId="27" fillId="0" borderId="8" xfId="0" applyFont="1" applyBorder="1"/>
    <xf numFmtId="0" fontId="27" fillId="0" borderId="4" xfId="0" applyFont="1" applyBorder="1"/>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2" xfId="0" applyFont="1" applyFill="1" applyBorder="1" applyAlignment="1">
      <alignment horizontal="center" vertical="center"/>
    </xf>
    <xf numFmtId="164" fontId="16" fillId="0" borderId="2" xfId="0" applyNumberFormat="1" applyFont="1" applyFill="1" applyBorder="1" applyAlignment="1">
      <alignment horizontal="center" vertical="center" wrapText="1"/>
    </xf>
    <xf numFmtId="164" fontId="15" fillId="2" borderId="2" xfId="0" applyNumberFormat="1" applyFont="1" applyFill="1" applyBorder="1" applyAlignment="1">
      <alignment horizontal="center" vertical="center" wrapText="1"/>
    </xf>
    <xf numFmtId="0" fontId="15" fillId="3" borderId="1" xfId="0" applyNumberFormat="1" applyFont="1" applyFill="1" applyBorder="1" applyAlignment="1">
      <alignment horizontal="left" vertical="center" wrapText="1"/>
    </xf>
    <xf numFmtId="0" fontId="15" fillId="3" borderId="1" xfId="0" applyFont="1" applyFill="1" applyBorder="1" applyAlignment="1"/>
    <xf numFmtId="0" fontId="32" fillId="0" borderId="9" xfId="0" applyFont="1" applyBorder="1" applyAlignment="1" applyProtection="1">
      <alignment horizontal="center" vertical="center"/>
      <protection locked="0"/>
    </xf>
    <xf numFmtId="44" fontId="15" fillId="6" borderId="4" xfId="0" applyNumberFormat="1" applyFont="1" applyFill="1" applyBorder="1" applyAlignment="1" applyProtection="1">
      <alignment horizontal="center" vertical="center" wrapText="1"/>
    </xf>
    <xf numFmtId="0" fontId="27" fillId="0" borderId="0" xfId="1" applyFont="1" applyProtection="1"/>
    <xf numFmtId="0" fontId="44" fillId="0" borderId="0" xfId="1" applyFont="1" applyProtection="1"/>
    <xf numFmtId="0" fontId="27" fillId="0" borderId="0" xfId="0" applyFont="1" applyBorder="1" applyProtection="1"/>
    <xf numFmtId="0" fontId="44" fillId="0" borderId="0" xfId="0" applyFont="1" applyBorder="1" applyProtection="1"/>
  </cellXfs>
  <cellStyles count="8">
    <cellStyle name="Good 2" xfId="3" xr:uid="{63040819-7BCC-48F2-9ADE-C1B63EA4D212}"/>
    <cellStyle name="Hyperlink" xfId="2" builtinId="8"/>
    <cellStyle name="Hyperlink 2" xfId="5" xr:uid="{4F5C3F3B-C4D1-4033-926F-280B96430761}"/>
    <cellStyle name="Normal" xfId="0" builtinId="0"/>
    <cellStyle name="Normal 2" xfId="1" xr:uid="{00000000-0005-0000-0000-000001000000}"/>
    <cellStyle name="Normal 3" xfId="4" xr:uid="{C82D17EB-A4F6-43EE-9972-026CCA2CE6B2}"/>
    <cellStyle name="Normal 4" xfId="7" xr:uid="{FC726D1C-F70C-4BB8-9A9E-EF7E0EBF48B0}"/>
    <cellStyle name="Per cent" xfId="6" builtinId="5"/>
  </cellStyles>
  <dxfs count="7">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99FFCC"/>
      <color rgb="FF0000E1"/>
      <color rgb="FF3333FF"/>
      <color rgb="FFCCC0DA"/>
      <color rgb="FF00B0F0"/>
      <color rgb="FF0000FF"/>
      <color rgb="FFED7D31"/>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1</xdr:row>
      <xdr:rowOff>123825</xdr:rowOff>
    </xdr:from>
    <xdr:to>
      <xdr:col>14</xdr:col>
      <xdr:colOff>645795</xdr:colOff>
      <xdr:row>4</xdr:row>
      <xdr:rowOff>79053</xdr:rowOff>
    </xdr:to>
    <xdr:pic>
      <xdr:nvPicPr>
        <xdr:cNvPr id="4" name="Picture 3">
          <a:extLst>
            <a:ext uri="{FF2B5EF4-FFF2-40B4-BE49-F238E27FC236}">
              <a16:creationId xmlns:a16="http://schemas.microsoft.com/office/drawing/2014/main" id="{37A783D8-FCAB-48E5-8C87-8E91C2850A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6625" y="314325"/>
          <a:ext cx="1903095" cy="5267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781050</xdr:colOff>
      <xdr:row>1</xdr:row>
      <xdr:rowOff>9525</xdr:rowOff>
    </xdr:from>
    <xdr:to>
      <xdr:col>10</xdr:col>
      <xdr:colOff>855345</xdr:colOff>
      <xdr:row>3</xdr:row>
      <xdr:rowOff>155253</xdr:rowOff>
    </xdr:to>
    <xdr:pic>
      <xdr:nvPicPr>
        <xdr:cNvPr id="3" name="Picture 2">
          <a:extLst>
            <a:ext uri="{FF2B5EF4-FFF2-40B4-BE49-F238E27FC236}">
              <a16:creationId xmlns:a16="http://schemas.microsoft.com/office/drawing/2014/main" id="{D08FD780-89F7-43F6-8A53-C769116FD7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200025"/>
          <a:ext cx="1903095" cy="526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1066800</xdr:colOff>
      <xdr:row>0</xdr:row>
      <xdr:rowOff>152400</xdr:rowOff>
    </xdr:from>
    <xdr:to>
      <xdr:col>13</xdr:col>
      <xdr:colOff>2969895</xdr:colOff>
      <xdr:row>3</xdr:row>
      <xdr:rowOff>193353</xdr:rowOff>
    </xdr:to>
    <xdr:pic>
      <xdr:nvPicPr>
        <xdr:cNvPr id="2" name="Picture 1">
          <a:extLst>
            <a:ext uri="{FF2B5EF4-FFF2-40B4-BE49-F238E27FC236}">
              <a16:creationId xmlns:a16="http://schemas.microsoft.com/office/drawing/2014/main" id="{DB2A0964-A21D-408F-97F1-51DFDBB4C2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3325" y="152400"/>
          <a:ext cx="1903095" cy="526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1333500</xdr:colOff>
      <xdr:row>1</xdr:row>
      <xdr:rowOff>123825</xdr:rowOff>
    </xdr:from>
    <xdr:to>
      <xdr:col>13</xdr:col>
      <xdr:colOff>3236595</xdr:colOff>
      <xdr:row>4</xdr:row>
      <xdr:rowOff>164778</xdr:rowOff>
    </xdr:to>
    <xdr:pic>
      <xdr:nvPicPr>
        <xdr:cNvPr id="2" name="Picture 1">
          <a:extLst>
            <a:ext uri="{FF2B5EF4-FFF2-40B4-BE49-F238E27FC236}">
              <a16:creationId xmlns:a16="http://schemas.microsoft.com/office/drawing/2014/main" id="{0523CB3A-24F2-45B5-A5B5-40BFDCC4C9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63600" y="285750"/>
          <a:ext cx="1903095" cy="5267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1038225</xdr:colOff>
      <xdr:row>1</xdr:row>
      <xdr:rowOff>47625</xdr:rowOff>
    </xdr:from>
    <xdr:to>
      <xdr:col>6</xdr:col>
      <xdr:colOff>607695</xdr:colOff>
      <xdr:row>4</xdr:row>
      <xdr:rowOff>88578</xdr:rowOff>
    </xdr:to>
    <xdr:pic>
      <xdr:nvPicPr>
        <xdr:cNvPr id="2" name="Picture 1">
          <a:extLst>
            <a:ext uri="{FF2B5EF4-FFF2-40B4-BE49-F238E27FC236}">
              <a16:creationId xmlns:a16="http://schemas.microsoft.com/office/drawing/2014/main" id="{4C35209E-6308-4BBF-83A8-2CE8BAF84F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209550"/>
          <a:ext cx="1903095" cy="5267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447675</xdr:colOff>
      <xdr:row>0</xdr:row>
      <xdr:rowOff>66675</xdr:rowOff>
    </xdr:from>
    <xdr:to>
      <xdr:col>9</xdr:col>
      <xdr:colOff>771525</xdr:colOff>
      <xdr:row>3</xdr:row>
      <xdr:rowOff>0</xdr:rowOff>
    </xdr:to>
    <xdr:pic>
      <xdr:nvPicPr>
        <xdr:cNvPr id="2" name="Picture 5" descr="Email_Sig_Logo">
          <a:extLst>
            <a:ext uri="{FF2B5EF4-FFF2-40B4-BE49-F238E27FC236}">
              <a16:creationId xmlns:a16="http://schemas.microsoft.com/office/drawing/2014/main" id="{68961E23-16A2-49BE-9500-8FAF8E8FA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66675"/>
          <a:ext cx="2152650" cy="66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terprise-ireland.com/en/Process/Higher-Education-Institutes/" TargetMode="External"/><Relationship Id="rId2" Type="http://schemas.openxmlformats.org/officeDocument/2006/relationships/hyperlink" Target="mailto:institutes.contracts@enterprise-ireland.com" TargetMode="External"/><Relationship Id="rId1" Type="http://schemas.openxmlformats.org/officeDocument/2006/relationships/hyperlink" Target="mailto:%20institutes.contracts@enterprise-ireland.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stitutes.contracts@enterprise-ireland.com" TargetMode="External"/><Relationship Id="rId2" Type="http://schemas.openxmlformats.org/officeDocument/2006/relationships/hyperlink" Target="mailto:%20institutes.contracts@enterprise-ireland.com" TargetMode="External"/><Relationship Id="rId1" Type="http://schemas.openxmlformats.org/officeDocument/2006/relationships/hyperlink" Target="https://www.enterprise-ireland.com/gdpr%20%20is%20sent%20to%20all%20data%20subjects%20e.g.%20our%20employees,%20whose%20personal%20data%20I/We%20provide%20to%20Enterprise%20Ireland."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17DCA-AFD4-43E0-AFB7-F4954CE1441E}">
  <sheetPr>
    <tabColor rgb="FF99FFCC"/>
  </sheetPr>
  <dimension ref="B5:O20"/>
  <sheetViews>
    <sheetView showGridLines="0" showRowColHeaders="0" tabSelected="1" topLeftCell="A2" workbookViewId="0">
      <selection activeCell="A2" sqref="A2"/>
    </sheetView>
  </sheetViews>
  <sheetFormatPr defaultColWidth="9.140625" defaultRowHeight="15" x14ac:dyDescent="0.25"/>
  <cols>
    <col min="1" max="1" width="2.5703125" style="58" customWidth="1"/>
    <col min="2" max="3" width="9.140625" style="58"/>
    <col min="4" max="4" width="14.140625" style="58" customWidth="1"/>
    <col min="5" max="13" width="9.140625" style="58"/>
    <col min="14" max="14" width="10.85546875" style="58" customWidth="1"/>
    <col min="15" max="15" width="11.28515625" style="58" customWidth="1"/>
    <col min="16" max="16384" width="9.140625" style="58"/>
  </cols>
  <sheetData>
    <row r="5" spans="2:15" ht="26.25" x14ac:dyDescent="0.3">
      <c r="B5" s="54" t="s">
        <v>101</v>
      </c>
      <c r="C5" s="55"/>
      <c r="D5" s="56"/>
      <c r="E5" s="57"/>
      <c r="F5" s="57"/>
      <c r="G5" s="57"/>
      <c r="H5" s="57"/>
      <c r="I5" s="57"/>
      <c r="J5" s="57"/>
      <c r="K5" s="57"/>
      <c r="L5" s="57"/>
      <c r="M5" s="57"/>
      <c r="N5" s="57"/>
      <c r="O5" s="57"/>
    </row>
    <row r="6" spans="2:15" ht="18.600000000000001" customHeight="1" x14ac:dyDescent="0.25">
      <c r="B6" s="169" t="s">
        <v>84</v>
      </c>
      <c r="C6" s="169"/>
      <c r="D6" s="83">
        <v>45608</v>
      </c>
      <c r="E6" s="57"/>
      <c r="F6" s="57"/>
      <c r="G6" s="57"/>
      <c r="H6" s="57"/>
      <c r="I6" s="57"/>
      <c r="J6" s="57"/>
      <c r="K6" s="57"/>
      <c r="L6" s="57"/>
      <c r="M6" s="57"/>
      <c r="N6" s="57"/>
      <c r="O6" s="57"/>
    </row>
    <row r="7" spans="2:15" ht="9.9499999999999993" customHeight="1" x14ac:dyDescent="0.3">
      <c r="B7" s="75"/>
      <c r="C7" s="55"/>
      <c r="D7" s="56"/>
      <c r="E7" s="57"/>
      <c r="F7" s="57"/>
      <c r="G7" s="57"/>
      <c r="H7" s="57"/>
      <c r="I7" s="57"/>
      <c r="J7" s="57"/>
      <c r="K7" s="57"/>
      <c r="L7" s="57"/>
      <c r="M7" s="57"/>
      <c r="N7" s="57"/>
      <c r="O7" s="57"/>
    </row>
    <row r="8" spans="2:15" s="78" customFormat="1" ht="20.100000000000001" customHeight="1" x14ac:dyDescent="0.25">
      <c r="B8" s="75" t="s">
        <v>82</v>
      </c>
      <c r="C8" s="76"/>
      <c r="D8" s="76"/>
      <c r="E8" s="77"/>
      <c r="F8" s="77"/>
      <c r="G8" s="77"/>
      <c r="H8" s="77"/>
      <c r="I8" s="77"/>
      <c r="J8" s="77"/>
      <c r="K8" s="77"/>
      <c r="L8" s="77"/>
      <c r="M8" s="77"/>
      <c r="N8" s="77"/>
      <c r="O8" s="77"/>
    </row>
    <row r="9" spans="2:15" s="80" customFormat="1" ht="20.100000000000001" customHeight="1" x14ac:dyDescent="0.25">
      <c r="B9" s="81" t="s">
        <v>83</v>
      </c>
      <c r="C9" s="79"/>
      <c r="D9" s="79"/>
      <c r="E9" s="79"/>
      <c r="F9" s="79"/>
      <c r="G9" s="79"/>
      <c r="H9" s="79"/>
      <c r="I9" s="79"/>
      <c r="J9" s="79"/>
      <c r="K9" s="79"/>
      <c r="L9" s="79"/>
      <c r="M9" s="79"/>
      <c r="N9" s="79"/>
      <c r="O9" s="79"/>
    </row>
    <row r="10" spans="2:15" ht="39.950000000000003" customHeight="1" x14ac:dyDescent="0.25">
      <c r="B10" s="174"/>
      <c r="C10" s="174"/>
      <c r="D10" s="174"/>
      <c r="E10" s="174"/>
      <c r="F10" s="174"/>
      <c r="G10" s="174"/>
      <c r="H10" s="174"/>
      <c r="I10" s="174"/>
      <c r="J10" s="174"/>
      <c r="K10" s="174"/>
      <c r="L10" s="174"/>
      <c r="M10" s="174"/>
      <c r="N10" s="174"/>
      <c r="O10" s="174"/>
    </row>
    <row r="11" spans="2:15" ht="50.1" customHeight="1" x14ac:dyDescent="0.25">
      <c r="B11" s="170" t="s">
        <v>107</v>
      </c>
      <c r="C11" s="170"/>
      <c r="D11" s="170"/>
      <c r="E11" s="170"/>
      <c r="F11" s="170"/>
      <c r="G11" s="170"/>
      <c r="H11" s="170"/>
      <c r="I11" s="170"/>
      <c r="J11" s="170"/>
      <c r="K11" s="170"/>
      <c r="L11" s="170"/>
      <c r="M11" s="170"/>
      <c r="N11" s="170"/>
      <c r="O11" s="170"/>
    </row>
    <row r="12" spans="2:15" s="60" customFormat="1" ht="20.100000000000001" customHeight="1" x14ac:dyDescent="0.25">
      <c r="B12" s="171" t="s">
        <v>51</v>
      </c>
      <c r="C12" s="171"/>
      <c r="D12" s="171"/>
      <c r="E12" s="171"/>
      <c r="F12" s="171"/>
      <c r="G12" s="171"/>
      <c r="H12" s="171"/>
      <c r="I12" s="171"/>
      <c r="J12" s="171"/>
      <c r="K12" s="171"/>
      <c r="L12" s="59"/>
      <c r="M12" s="59"/>
      <c r="N12" s="59"/>
      <c r="O12" s="59"/>
    </row>
    <row r="13" spans="2:15" x14ac:dyDescent="0.25">
      <c r="B13" s="172"/>
      <c r="C13" s="172"/>
      <c r="D13" s="172"/>
      <c r="E13" s="172"/>
      <c r="F13" s="172"/>
      <c r="G13" s="172"/>
      <c r="H13" s="172"/>
      <c r="I13" s="172"/>
      <c r="J13" s="172"/>
      <c r="K13" s="172"/>
      <c r="L13" s="172"/>
      <c r="M13" s="172"/>
      <c r="N13" s="172"/>
      <c r="O13" s="172"/>
    </row>
    <row r="16" spans="2:15" ht="24.95" customHeight="1" x14ac:dyDescent="0.3">
      <c r="B16" s="176" t="s">
        <v>61</v>
      </c>
      <c r="C16" s="176"/>
      <c r="D16" s="176"/>
      <c r="E16" s="176"/>
      <c r="F16" s="176"/>
      <c r="G16" s="176"/>
      <c r="H16" s="176"/>
      <c r="I16" s="176"/>
      <c r="J16" s="176"/>
      <c r="K16" s="176"/>
      <c r="L16" s="176"/>
      <c r="M16" s="176"/>
      <c r="N16" s="176"/>
      <c r="O16" s="176"/>
    </row>
    <row r="17" spans="2:15" s="74" customFormat="1" ht="69.95" customHeight="1" x14ac:dyDescent="0.2">
      <c r="B17" s="177" t="s">
        <v>94</v>
      </c>
      <c r="C17" s="178"/>
      <c r="D17" s="178"/>
      <c r="E17" s="178"/>
      <c r="F17" s="178"/>
      <c r="G17" s="178"/>
      <c r="H17" s="178"/>
      <c r="I17" s="178"/>
      <c r="J17" s="178"/>
      <c r="K17" s="178"/>
      <c r="L17" s="178"/>
      <c r="M17" s="178"/>
      <c r="N17" s="178"/>
      <c r="O17" s="178"/>
    </row>
    <row r="19" spans="2:15" ht="24.95" customHeight="1" x14ac:dyDescent="0.3">
      <c r="B19" s="175" t="s">
        <v>102</v>
      </c>
      <c r="C19" s="175"/>
      <c r="D19" s="175"/>
      <c r="E19" s="175"/>
      <c r="F19" s="175"/>
      <c r="G19" s="175"/>
      <c r="H19" s="175"/>
      <c r="I19" s="175"/>
      <c r="J19" s="175"/>
      <c r="K19" s="175"/>
      <c r="L19" s="175"/>
      <c r="M19" s="175"/>
      <c r="N19" s="175"/>
      <c r="O19" s="175"/>
    </row>
    <row r="20" spans="2:15" s="74" customFormat="1" ht="50.1" customHeight="1" x14ac:dyDescent="0.25">
      <c r="B20" s="173" t="s">
        <v>105</v>
      </c>
      <c r="C20" s="173"/>
      <c r="D20" s="173"/>
      <c r="E20" s="173"/>
      <c r="F20" s="173"/>
      <c r="G20" s="173"/>
      <c r="H20" s="173"/>
      <c r="I20" s="173"/>
      <c r="J20" s="173"/>
      <c r="K20" s="173"/>
      <c r="L20" s="173"/>
      <c r="M20" s="173"/>
      <c r="N20" s="173"/>
      <c r="O20" s="173"/>
    </row>
  </sheetData>
  <mergeCells count="9">
    <mergeCell ref="B6:C6"/>
    <mergeCell ref="B11:O11"/>
    <mergeCell ref="B12:K12"/>
    <mergeCell ref="B13:O13"/>
    <mergeCell ref="B20:O20"/>
    <mergeCell ref="B10:O10"/>
    <mergeCell ref="B19:O19"/>
    <mergeCell ref="B16:O16"/>
    <mergeCell ref="B17:O17"/>
  </mergeCells>
  <hyperlinks>
    <hyperlink ref="B12:K12" r:id="rId1" display=" institutes.contracts@enterprise-ireland.com  " xr:uid="{E50A7BE6-1384-4CF6-A72D-1674A42946BD}"/>
    <hyperlink ref="B12" r:id="rId2" xr:uid="{8F6F3F82-F0C1-4FA3-B982-A0B8A12EE23B}"/>
    <hyperlink ref="B9" r:id="rId3" display="https://www.enterprise-ireland.com/en/Process/Higher-Education-Institutes/" xr:uid="{1596A3D4-896F-4FBB-95ED-C7157753DC74}"/>
  </hyperlinks>
  <pageMargins left="0.51181102362204722" right="0.51181102362204722" top="0.35433070866141736" bottom="0.35433070866141736" header="0.31496062992125984" footer="0.31496062992125984"/>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N71"/>
  <sheetViews>
    <sheetView showGridLines="0" zoomScaleNormal="100" workbookViewId="0"/>
  </sheetViews>
  <sheetFormatPr defaultRowHeight="12.75" x14ac:dyDescent="0.2"/>
  <cols>
    <col min="1" max="1" width="2.7109375" customWidth="1"/>
    <col min="2" max="3" width="16.7109375" customWidth="1"/>
    <col min="4" max="11" width="13.7109375" customWidth="1"/>
  </cols>
  <sheetData>
    <row r="1" spans="2:11" ht="15" customHeight="1" x14ac:dyDescent="0.2"/>
    <row r="2" spans="2:11" ht="15" customHeight="1" x14ac:dyDescent="0.2"/>
    <row r="3" spans="2:11" ht="15" customHeight="1" x14ac:dyDescent="0.2"/>
    <row r="4" spans="2:11" ht="26.25" customHeight="1" x14ac:dyDescent="0.4">
      <c r="B4" s="6" t="s">
        <v>26</v>
      </c>
    </row>
    <row r="5" spans="2:11" ht="18.75" customHeight="1" x14ac:dyDescent="0.3">
      <c r="B5" s="196" t="s">
        <v>53</v>
      </c>
      <c r="C5" s="196"/>
      <c r="D5" s="196"/>
      <c r="E5" s="196"/>
      <c r="F5" s="196"/>
      <c r="G5" s="196"/>
      <c r="H5" s="196"/>
      <c r="I5" s="196"/>
      <c r="J5" s="196"/>
      <c r="K5" s="196"/>
    </row>
    <row r="6" spans="2:11" ht="15" customHeight="1" x14ac:dyDescent="0.2"/>
    <row r="7" spans="2:11" ht="15" customHeight="1" x14ac:dyDescent="0.25">
      <c r="B7" s="7" t="s">
        <v>54</v>
      </c>
      <c r="C7" s="7"/>
      <c r="D7" s="7"/>
    </row>
    <row r="8" spans="2:11" s="10" customFormat="1" ht="15" customHeight="1" x14ac:dyDescent="0.25">
      <c r="B8" s="200" t="s">
        <v>51</v>
      </c>
      <c r="C8" s="201"/>
      <c r="D8" s="201"/>
      <c r="E8" s="201"/>
      <c r="F8" s="201"/>
      <c r="G8" s="201"/>
      <c r="H8" s="201"/>
      <c r="I8" s="201"/>
      <c r="J8" s="201"/>
      <c r="K8" s="201"/>
    </row>
    <row r="9" spans="2:11" ht="15" customHeight="1" x14ac:dyDescent="0.2"/>
    <row r="10" spans="2:11" ht="20.100000000000001" customHeight="1" x14ac:dyDescent="0.25">
      <c r="B10" s="221" t="s">
        <v>56</v>
      </c>
      <c r="C10" s="221"/>
      <c r="D10" s="197"/>
      <c r="E10" s="198"/>
      <c r="F10" s="198"/>
      <c r="G10" s="198"/>
      <c r="H10" s="198"/>
      <c r="I10" s="198"/>
      <c r="J10" s="198"/>
      <c r="K10" s="199"/>
    </row>
    <row r="11" spans="2:11" ht="20.100000000000001" customHeight="1" x14ac:dyDescent="0.25">
      <c r="B11" s="221" t="s">
        <v>52</v>
      </c>
      <c r="C11" s="221"/>
      <c r="D11" s="197"/>
      <c r="E11" s="198"/>
      <c r="F11" s="198"/>
      <c r="G11" s="198"/>
      <c r="H11" s="198"/>
      <c r="I11" s="198"/>
      <c r="J11" s="198"/>
      <c r="K11" s="199"/>
    </row>
    <row r="12" spans="2:11" ht="20.100000000000001" customHeight="1" x14ac:dyDescent="0.25">
      <c r="B12" s="222" t="s">
        <v>49</v>
      </c>
      <c r="C12" s="222"/>
      <c r="D12" s="91" t="s">
        <v>92</v>
      </c>
      <c r="E12" s="223"/>
      <c r="F12" s="224"/>
      <c r="G12" s="92" t="s">
        <v>93</v>
      </c>
      <c r="H12" s="223"/>
      <c r="I12" s="224"/>
      <c r="J12" s="85"/>
      <c r="K12" s="86"/>
    </row>
    <row r="13" spans="2:11" ht="20.100000000000001" customHeight="1" x14ac:dyDescent="0.25">
      <c r="B13" s="225" t="s">
        <v>29</v>
      </c>
      <c r="C13" s="225"/>
      <c r="D13" s="197"/>
      <c r="E13" s="198"/>
      <c r="F13" s="198"/>
      <c r="G13" s="198"/>
      <c r="H13" s="198"/>
      <c r="I13" s="198"/>
      <c r="J13" s="198"/>
      <c r="K13" s="199"/>
    </row>
    <row r="14" spans="2:11" ht="20.100000000000001" customHeight="1" x14ac:dyDescent="0.25">
      <c r="B14" s="221" t="s">
        <v>27</v>
      </c>
      <c r="C14" s="221"/>
      <c r="D14" s="197"/>
      <c r="E14" s="198"/>
      <c r="F14" s="198"/>
      <c r="G14" s="198"/>
      <c r="H14" s="198"/>
      <c r="I14" s="198"/>
      <c r="J14" s="198"/>
      <c r="K14" s="199"/>
    </row>
    <row r="15" spans="2:11" ht="20.100000000000001" customHeight="1" x14ac:dyDescent="0.25">
      <c r="B15" s="221" t="s">
        <v>28</v>
      </c>
      <c r="C15" s="221"/>
      <c r="D15" s="197"/>
      <c r="E15" s="198"/>
      <c r="F15" s="198"/>
      <c r="G15" s="198"/>
      <c r="H15" s="198"/>
      <c r="I15" s="198"/>
      <c r="J15" s="198"/>
      <c r="K15" s="199"/>
    </row>
    <row r="16" spans="2:11" ht="20.100000000000001" customHeight="1" x14ac:dyDescent="0.25">
      <c r="B16" s="222" t="s">
        <v>0</v>
      </c>
      <c r="C16" s="222"/>
      <c r="D16" s="197"/>
      <c r="E16" s="198"/>
      <c r="F16" s="198"/>
      <c r="G16" s="198"/>
      <c r="H16" s="198"/>
      <c r="I16" s="198"/>
      <c r="J16" s="198"/>
      <c r="K16" s="199"/>
    </row>
    <row r="17" spans="1:11" ht="15" customHeight="1" x14ac:dyDescent="0.2"/>
    <row r="18" spans="1:11" ht="15" customHeight="1" x14ac:dyDescent="0.2"/>
    <row r="19" spans="1:11" s="9" customFormat="1" ht="15" customHeight="1" x14ac:dyDescent="0.25">
      <c r="A19" s="53"/>
      <c r="B19" s="179" t="s">
        <v>1</v>
      </c>
      <c r="C19" s="179"/>
      <c r="D19" s="179"/>
      <c r="E19" s="179"/>
      <c r="F19" s="179"/>
      <c r="G19" s="179"/>
      <c r="H19" s="179"/>
      <c r="I19" s="179"/>
      <c r="J19" s="179"/>
      <c r="K19" s="179"/>
    </row>
    <row r="20" spans="1:11" s="9" customFormat="1" ht="15" customHeight="1" x14ac:dyDescent="0.25">
      <c r="A20" s="53"/>
    </row>
    <row r="21" spans="1:11" s="23" customFormat="1" ht="30" customHeight="1" x14ac:dyDescent="0.2">
      <c r="D21" s="149" t="s">
        <v>15</v>
      </c>
      <c r="E21" s="149" t="s">
        <v>16</v>
      </c>
      <c r="F21" s="149" t="s">
        <v>17</v>
      </c>
      <c r="G21" s="149" t="s">
        <v>18</v>
      </c>
      <c r="H21" s="149" t="s">
        <v>19</v>
      </c>
      <c r="I21" s="149" t="s">
        <v>32</v>
      </c>
      <c r="J21" s="149" t="s">
        <v>2</v>
      </c>
      <c r="K21" s="149" t="s">
        <v>3</v>
      </c>
    </row>
    <row r="22" spans="1:11" s="8" customFormat="1" ht="20.100000000000001" customHeight="1" x14ac:dyDescent="0.25">
      <c r="B22" s="209" t="s">
        <v>30</v>
      </c>
      <c r="C22" s="210"/>
      <c r="D22" s="43"/>
      <c r="E22" s="43"/>
      <c r="F22" s="43"/>
      <c r="G22" s="43"/>
      <c r="H22" s="43"/>
      <c r="I22" s="43"/>
      <c r="J22" s="43"/>
      <c r="K22" s="150">
        <f>SUM(D22:J22)</f>
        <v>0</v>
      </c>
    </row>
    <row r="23" spans="1:11" s="8" customFormat="1" ht="20.100000000000001" customHeight="1" x14ac:dyDescent="0.25">
      <c r="B23" s="14" t="s">
        <v>31</v>
      </c>
      <c r="C23" s="14"/>
      <c r="D23" s="43"/>
      <c r="E23" s="43"/>
      <c r="F23" s="43"/>
      <c r="G23" s="43"/>
      <c r="H23" s="43"/>
      <c r="I23" s="43"/>
      <c r="J23" s="43"/>
      <c r="K23" s="150">
        <f t="shared" ref="K23:K24" si="0">SUM(D23:J23)</f>
        <v>0</v>
      </c>
    </row>
    <row r="24" spans="1:11" s="8" customFormat="1" ht="20.100000000000001" customHeight="1" x14ac:dyDescent="0.25">
      <c r="B24" s="14" t="s">
        <v>22</v>
      </c>
      <c r="C24" s="14"/>
      <c r="D24" s="43"/>
      <c r="E24" s="43"/>
      <c r="F24" s="43"/>
      <c r="G24" s="43"/>
      <c r="H24" s="43"/>
      <c r="I24" s="43"/>
      <c r="J24" s="43"/>
      <c r="K24" s="150">
        <f t="shared" si="0"/>
        <v>0</v>
      </c>
    </row>
    <row r="25" spans="1:11" ht="15" customHeight="1" x14ac:dyDescent="0.2">
      <c r="B25" s="12"/>
    </row>
    <row r="26" spans="1:11" ht="15" customHeight="1" x14ac:dyDescent="0.2">
      <c r="B26" s="12"/>
    </row>
    <row r="27" spans="1:11" s="11" customFormat="1" ht="15" customHeight="1" x14ac:dyDescent="0.25">
      <c r="B27" s="179" t="s">
        <v>55</v>
      </c>
      <c r="C27" s="179"/>
      <c r="D27" s="179"/>
      <c r="E27" s="179"/>
      <c r="F27" s="179"/>
      <c r="G27" s="179"/>
      <c r="H27" s="179"/>
      <c r="I27" s="179"/>
      <c r="J27" s="179"/>
      <c r="K27" s="179"/>
    </row>
    <row r="28" spans="1:11" s="11" customFormat="1" ht="15" customHeight="1" x14ac:dyDescent="0.25">
      <c r="B28" s="10"/>
      <c r="C28" s="10"/>
      <c r="D28" s="10"/>
      <c r="E28" s="10"/>
      <c r="F28" s="10"/>
      <c r="G28" s="10"/>
      <c r="H28" s="10"/>
      <c r="I28" s="10"/>
      <c r="J28" s="10"/>
      <c r="K28" s="10"/>
    </row>
    <row r="29" spans="1:11" s="13" customFormat="1" ht="30" customHeight="1" x14ac:dyDescent="0.25">
      <c r="B29" s="205" t="s">
        <v>33</v>
      </c>
      <c r="C29" s="205"/>
      <c r="D29" s="205"/>
      <c r="E29" s="205"/>
      <c r="F29" s="205"/>
      <c r="G29" s="25"/>
      <c r="H29" s="26"/>
      <c r="I29" s="24"/>
      <c r="J29" s="151" t="s">
        <v>9</v>
      </c>
      <c r="K29" s="151" t="s">
        <v>34</v>
      </c>
    </row>
    <row r="30" spans="1:11" s="9" customFormat="1" ht="15" customHeight="1" x14ac:dyDescent="0.25">
      <c r="A30" s="53"/>
      <c r="B30" s="211" t="s">
        <v>4</v>
      </c>
      <c r="C30" s="212"/>
      <c r="D30" s="212"/>
      <c r="E30" s="212"/>
      <c r="F30" s="212"/>
      <c r="G30" s="212"/>
      <c r="H30" s="213"/>
      <c r="I30" s="18" t="s">
        <v>6</v>
      </c>
      <c r="J30" s="44"/>
      <c r="K30" s="44"/>
    </row>
    <row r="31" spans="1:11" s="9" customFormat="1" ht="15" customHeight="1" x14ac:dyDescent="0.25">
      <c r="A31" s="53"/>
      <c r="B31" s="214"/>
      <c r="C31" s="215"/>
      <c r="D31" s="215"/>
      <c r="E31" s="215"/>
      <c r="F31" s="215"/>
      <c r="G31" s="215"/>
      <c r="H31" s="216"/>
      <c r="I31" s="18" t="s">
        <v>7</v>
      </c>
      <c r="J31" s="44"/>
      <c r="K31" s="44"/>
    </row>
    <row r="32" spans="1:11" s="9" customFormat="1" ht="20.100000000000001" customHeight="1" x14ac:dyDescent="0.25">
      <c r="A32" s="53"/>
      <c r="B32" s="217" t="s">
        <v>5</v>
      </c>
      <c r="C32" s="218"/>
      <c r="D32" s="218"/>
      <c r="E32" s="218"/>
      <c r="F32" s="218"/>
      <c r="G32" s="218"/>
      <c r="H32" s="218"/>
      <c r="I32" s="219"/>
      <c r="J32" s="152">
        <f>SUM(J30:J31)</f>
        <v>0</v>
      </c>
      <c r="K32" s="152">
        <f>SUM(K30:K31)</f>
        <v>0</v>
      </c>
    </row>
    <row r="33" spans="1:14" s="8" customFormat="1" ht="15" customHeight="1" x14ac:dyDescent="0.2">
      <c r="B33" s="15"/>
      <c r="C33" s="15"/>
      <c r="D33" s="16"/>
      <c r="E33" s="16"/>
      <c r="F33" s="16"/>
      <c r="G33" s="16"/>
      <c r="H33" s="16"/>
      <c r="I33" s="16"/>
      <c r="J33" s="16"/>
      <c r="K33" s="16"/>
    </row>
    <row r="34" spans="1:14" ht="15" customHeight="1" x14ac:dyDescent="0.2"/>
    <row r="35" spans="1:14" ht="15" customHeight="1" x14ac:dyDescent="0.25">
      <c r="B35" s="179" t="s">
        <v>8</v>
      </c>
      <c r="C35" s="179"/>
      <c r="D35" s="179"/>
      <c r="E35" s="179"/>
      <c r="F35" s="179"/>
      <c r="G35" s="179"/>
      <c r="H35" s="179"/>
      <c r="I35" s="179"/>
      <c r="J35" s="179"/>
      <c r="K35" s="179"/>
    </row>
    <row r="36" spans="1:14" ht="15" customHeight="1" x14ac:dyDescent="0.2">
      <c r="B36" s="208"/>
      <c r="C36" s="208"/>
      <c r="D36" s="202"/>
      <c r="E36" s="202"/>
      <c r="F36" s="202"/>
      <c r="G36" s="202"/>
      <c r="H36" s="202"/>
      <c r="I36" s="202"/>
      <c r="J36" s="202"/>
      <c r="K36" s="202"/>
    </row>
    <row r="37" spans="1:14" ht="30" customHeight="1" x14ac:dyDescent="0.2">
      <c r="B37" s="202"/>
      <c r="C37" s="203"/>
      <c r="D37" s="149" t="s">
        <v>15</v>
      </c>
      <c r="E37" s="149" t="s">
        <v>16</v>
      </c>
      <c r="F37" s="149" t="s">
        <v>17</v>
      </c>
      <c r="G37" s="149" t="s">
        <v>18</v>
      </c>
      <c r="H37" s="149" t="s">
        <v>19</v>
      </c>
      <c r="I37" s="149" t="s">
        <v>32</v>
      </c>
      <c r="J37" s="149" t="s">
        <v>2</v>
      </c>
      <c r="K37" s="149" t="s">
        <v>3</v>
      </c>
    </row>
    <row r="38" spans="1:14" ht="20.100000000000001" customHeight="1" x14ac:dyDescent="0.25">
      <c r="B38" s="204" t="s">
        <v>23</v>
      </c>
      <c r="C38" s="204"/>
      <c r="D38" s="43"/>
      <c r="E38" s="43"/>
      <c r="F38" s="43"/>
      <c r="G38" s="43"/>
      <c r="H38" s="43"/>
      <c r="I38" s="43"/>
      <c r="J38" s="43"/>
      <c r="K38" s="150">
        <f>SUM(D38:J38)</f>
        <v>0</v>
      </c>
    </row>
    <row r="39" spans="1:14" ht="20.100000000000001" customHeight="1" x14ac:dyDescent="0.25">
      <c r="B39" s="204" t="s">
        <v>24</v>
      </c>
      <c r="C39" s="204"/>
      <c r="D39" s="43"/>
      <c r="E39" s="43"/>
      <c r="F39" s="43"/>
      <c r="G39" s="43"/>
      <c r="H39" s="43"/>
      <c r="I39" s="43"/>
      <c r="J39" s="43"/>
      <c r="K39" s="150">
        <f t="shared" ref="K39:K40" si="1">SUM(D39:J39)</f>
        <v>0</v>
      </c>
    </row>
    <row r="40" spans="1:14" ht="20.100000000000001" customHeight="1" x14ac:dyDescent="0.25">
      <c r="B40" s="220" t="s">
        <v>25</v>
      </c>
      <c r="C40" s="220"/>
      <c r="D40" s="43"/>
      <c r="E40" s="43"/>
      <c r="F40" s="43"/>
      <c r="G40" s="43"/>
      <c r="H40" s="43"/>
      <c r="I40" s="43"/>
      <c r="J40" s="43"/>
      <c r="K40" s="150">
        <f t="shared" si="1"/>
        <v>0</v>
      </c>
    </row>
    <row r="41" spans="1:14" ht="15" customHeight="1" x14ac:dyDescent="0.2"/>
    <row r="42" spans="1:14" s="36" customFormat="1" ht="30" customHeight="1" x14ac:dyDescent="0.2">
      <c r="B42" s="206" t="s">
        <v>79</v>
      </c>
      <c r="C42" s="207"/>
      <c r="D42" s="207"/>
      <c r="E42" s="207"/>
      <c r="F42" s="207"/>
      <c r="G42" s="207"/>
      <c r="H42" s="207"/>
      <c r="I42" s="207"/>
      <c r="J42" s="207"/>
      <c r="K42" s="207"/>
    </row>
    <row r="43" spans="1:14" ht="15" customHeight="1" x14ac:dyDescent="0.2">
      <c r="B43" s="2"/>
      <c r="C43" s="3"/>
      <c r="D43" s="3"/>
      <c r="E43" s="3"/>
      <c r="F43" s="3"/>
      <c r="G43" s="3"/>
      <c r="H43" s="3"/>
      <c r="I43" s="3"/>
      <c r="J43" s="3"/>
      <c r="K43" s="3"/>
    </row>
    <row r="44" spans="1:14" ht="15.75" x14ac:dyDescent="0.25">
      <c r="B44" s="52" t="s">
        <v>35</v>
      </c>
    </row>
    <row r="45" spans="1:14" ht="30" customHeight="1" x14ac:dyDescent="0.25">
      <c r="B45" s="194" t="s">
        <v>97</v>
      </c>
      <c r="C45" s="194"/>
      <c r="D45" s="194"/>
      <c r="E45" s="194"/>
      <c r="F45" s="194"/>
      <c r="G45" s="194"/>
      <c r="H45" s="194"/>
      <c r="I45" s="194"/>
      <c r="J45" s="194"/>
      <c r="K45" s="194"/>
      <c r="L45" s="12"/>
      <c r="M45" s="12"/>
      <c r="N45" s="12"/>
    </row>
    <row r="46" spans="1:14" ht="15.75" x14ac:dyDescent="0.25">
      <c r="B46" s="195" t="s">
        <v>98</v>
      </c>
      <c r="C46" s="180"/>
      <c r="D46" s="180"/>
      <c r="E46" s="180"/>
      <c r="F46" s="180"/>
      <c r="G46" s="180"/>
      <c r="H46" s="180"/>
      <c r="I46" s="180"/>
      <c r="J46" s="180"/>
      <c r="K46" s="180"/>
    </row>
    <row r="47" spans="1:14" s="9" customFormat="1" ht="15" customHeight="1" x14ac:dyDescent="0.25">
      <c r="A47" s="53"/>
      <c r="B47" s="182" t="s">
        <v>36</v>
      </c>
      <c r="C47" s="182"/>
      <c r="D47" s="182"/>
      <c r="E47" s="182"/>
      <c r="F47" s="182"/>
      <c r="G47" s="182"/>
      <c r="H47" s="182"/>
      <c r="I47" s="182"/>
      <c r="J47" s="182"/>
    </row>
    <row r="48" spans="1:14" s="9" customFormat="1" ht="15" customHeight="1" x14ac:dyDescent="0.25">
      <c r="A48" s="53"/>
      <c r="B48" s="182" t="s">
        <v>37</v>
      </c>
      <c r="C48" s="182"/>
      <c r="D48" s="182"/>
      <c r="E48" s="182"/>
      <c r="F48" s="182"/>
      <c r="G48" s="182"/>
      <c r="H48" s="182"/>
      <c r="I48" s="182"/>
      <c r="J48" s="182"/>
    </row>
    <row r="49" spans="1:10" s="53" customFormat="1" ht="14.25" customHeight="1" x14ac:dyDescent="0.25">
      <c r="B49" s="183" t="s">
        <v>80</v>
      </c>
      <c r="C49" s="183"/>
      <c r="D49" s="183"/>
      <c r="E49" s="183"/>
      <c r="F49" s="183"/>
      <c r="G49" s="183"/>
      <c r="H49" s="183"/>
      <c r="I49" s="183"/>
      <c r="J49" s="183"/>
    </row>
    <row r="50" spans="1:10" s="53" customFormat="1" ht="15" customHeight="1" x14ac:dyDescent="0.25">
      <c r="B50" s="19" t="s">
        <v>81</v>
      </c>
    </row>
    <row r="51" spans="1:10" s="9" customFormat="1" ht="15.95" customHeight="1" x14ac:dyDescent="0.25">
      <c r="A51" s="53"/>
    </row>
    <row r="52" spans="1:10" ht="15.75" x14ac:dyDescent="0.25">
      <c r="B52" s="184" t="s">
        <v>21</v>
      </c>
      <c r="C52" s="184"/>
      <c r="D52" s="185"/>
      <c r="E52" s="186"/>
      <c r="F52" s="187"/>
      <c r="H52" s="22" t="s">
        <v>14</v>
      </c>
      <c r="I52" s="190"/>
      <c r="J52" s="191"/>
    </row>
    <row r="53" spans="1:10" ht="15.75" x14ac:dyDescent="0.25">
      <c r="B53" s="20"/>
      <c r="C53" s="21"/>
      <c r="D53" s="188"/>
      <c r="E53" s="181"/>
      <c r="F53" s="189"/>
      <c r="H53" s="11"/>
      <c r="I53" s="192"/>
      <c r="J53" s="193"/>
    </row>
    <row r="54" spans="1:10" ht="15.75" customHeight="1" x14ac:dyDescent="0.25">
      <c r="B54" s="20"/>
      <c r="C54" s="21"/>
      <c r="D54" s="21"/>
      <c r="E54" s="21"/>
      <c r="F54" s="21"/>
      <c r="H54" s="11"/>
      <c r="I54" s="1"/>
      <c r="J54" s="1"/>
    </row>
    <row r="55" spans="1:10" ht="15.75" customHeight="1" x14ac:dyDescent="0.25">
      <c r="B55" s="180" t="s">
        <v>50</v>
      </c>
      <c r="C55" s="180"/>
      <c r="D55" s="181"/>
      <c r="E55" s="181"/>
      <c r="F55" s="181"/>
      <c r="G55" s="21"/>
    </row>
    <row r="56" spans="1:10" ht="15" customHeight="1" x14ac:dyDescent="0.25">
      <c r="B56" s="20"/>
      <c r="C56" s="21"/>
      <c r="D56" s="21"/>
      <c r="E56" s="1"/>
      <c r="F56" s="20"/>
      <c r="H56" s="11"/>
    </row>
    <row r="57" spans="1:10" ht="15" customHeight="1" x14ac:dyDescent="0.25">
      <c r="B57" s="20"/>
      <c r="C57" s="21"/>
      <c r="D57" s="21"/>
      <c r="E57" s="1"/>
      <c r="F57" s="20"/>
      <c r="H57" s="11"/>
    </row>
    <row r="58" spans="1:10" ht="15.75" x14ac:dyDescent="0.25">
      <c r="B58" s="184" t="s">
        <v>38</v>
      </c>
      <c r="C58" s="184"/>
      <c r="D58" s="185"/>
      <c r="E58" s="186"/>
      <c r="F58" s="187"/>
      <c r="H58" s="22" t="s">
        <v>14</v>
      </c>
      <c r="I58" s="190"/>
      <c r="J58" s="191"/>
    </row>
    <row r="59" spans="1:10" ht="15.75" x14ac:dyDescent="0.25">
      <c r="B59" s="20"/>
      <c r="C59" s="21"/>
      <c r="D59" s="188"/>
      <c r="E59" s="181"/>
      <c r="F59" s="189"/>
      <c r="I59" s="192"/>
      <c r="J59" s="193"/>
    </row>
    <row r="60" spans="1:10" ht="15.75" customHeight="1" x14ac:dyDescent="0.2"/>
    <row r="61" spans="1:10" ht="15.75" customHeight="1" x14ac:dyDescent="0.25">
      <c r="B61" s="180" t="s">
        <v>50</v>
      </c>
      <c r="C61" s="180"/>
      <c r="D61" s="181"/>
      <c r="E61" s="181"/>
      <c r="F61" s="181"/>
      <c r="G61" s="21"/>
    </row>
    <row r="62" spans="1:10" ht="15" customHeight="1" x14ac:dyDescent="0.2"/>
    <row r="71" spans="2:2" x14ac:dyDescent="0.2">
      <c r="B71" s="37"/>
    </row>
  </sheetData>
  <protectedRanges>
    <protectedRange sqref="B50" name="Range16_1_1"/>
    <protectedRange sqref="B50" name="Range15_1_1"/>
  </protectedRanges>
  <mergeCells count="45">
    <mergeCell ref="D13:K13"/>
    <mergeCell ref="D14:K14"/>
    <mergeCell ref="D15:K15"/>
    <mergeCell ref="D16:K16"/>
    <mergeCell ref="B14:C14"/>
    <mergeCell ref="B15:C15"/>
    <mergeCell ref="B16:C16"/>
    <mergeCell ref="B13:C13"/>
    <mergeCell ref="B10:C10"/>
    <mergeCell ref="B11:C11"/>
    <mergeCell ref="D11:K11"/>
    <mergeCell ref="B12:C12"/>
    <mergeCell ref="E12:F12"/>
    <mergeCell ref="H12:I12"/>
    <mergeCell ref="B5:K5"/>
    <mergeCell ref="D10:K10"/>
    <mergeCell ref="B8:K8"/>
    <mergeCell ref="B55:C55"/>
    <mergeCell ref="B37:C37"/>
    <mergeCell ref="B38:C38"/>
    <mergeCell ref="B29:F29"/>
    <mergeCell ref="B42:K42"/>
    <mergeCell ref="B36:K36"/>
    <mergeCell ref="B22:C22"/>
    <mergeCell ref="B30:H31"/>
    <mergeCell ref="B32:I32"/>
    <mergeCell ref="B40:C40"/>
    <mergeCell ref="B39:C39"/>
    <mergeCell ref="B19:K19"/>
    <mergeCell ref="B35:K35"/>
    <mergeCell ref="B27:K27"/>
    <mergeCell ref="B61:C61"/>
    <mergeCell ref="D55:F55"/>
    <mergeCell ref="D61:F61"/>
    <mergeCell ref="B47:J47"/>
    <mergeCell ref="B48:J48"/>
    <mergeCell ref="B49:J49"/>
    <mergeCell ref="B52:C52"/>
    <mergeCell ref="B58:C58"/>
    <mergeCell ref="D52:F53"/>
    <mergeCell ref="D58:F59"/>
    <mergeCell ref="I52:J53"/>
    <mergeCell ref="I58:J59"/>
    <mergeCell ref="B45:K45"/>
    <mergeCell ref="B46:K46"/>
  </mergeCells>
  <phoneticPr fontId="6" type="noConversion"/>
  <hyperlinks>
    <hyperlink ref="B50" r:id="rId1" display="https://www.enterprise-ireland.com/gdpr  is sent to all data subjects e.g. our employees, whose personal data I/We provide to Enterprise Ireland." xr:uid="{C7B8D305-F2E1-4EF2-B566-E2CB2EA4C6A1}"/>
    <hyperlink ref="B8:K8" r:id="rId2" display=" institutes.contracts@enterprise-ireland.com  " xr:uid="{2970F3E8-CFB5-489E-93DE-A886E07CC8F9}"/>
    <hyperlink ref="B8" r:id="rId3" xr:uid="{3174B3B7-612B-4B19-AEB1-B98655D8E868}"/>
  </hyperlinks>
  <printOptions horizontalCentered="1"/>
  <pageMargins left="0.11811023622047245" right="0.11811023622047245" top="0.19685039370078741" bottom="0.19685039370078741" header="0.31496062992125984" footer="0.11811023622047245"/>
  <pageSetup paperSize="9" scale="7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271F-8F9D-4B71-9E2A-1E9FEC434199}">
  <sheetPr>
    <tabColor theme="9" tint="0.79998168889431442"/>
  </sheetPr>
  <dimension ref="B1:W80"/>
  <sheetViews>
    <sheetView showGridLines="0" zoomScaleNormal="100" workbookViewId="0"/>
  </sheetViews>
  <sheetFormatPr defaultColWidth="9.140625" defaultRowHeight="12.75" x14ac:dyDescent="0.2"/>
  <cols>
    <col min="1" max="1" width="2.7109375" style="93" customWidth="1"/>
    <col min="2" max="2" width="10.7109375" style="93" customWidth="1"/>
    <col min="3" max="4" width="27.7109375" style="93" customWidth="1"/>
    <col min="5" max="5" width="15.85546875" style="93" customWidth="1"/>
    <col min="6" max="6" width="25.7109375" style="93" customWidth="1"/>
    <col min="7" max="7" width="15" style="93" customWidth="1"/>
    <col min="8" max="8" width="14.7109375" style="93" customWidth="1"/>
    <col min="9" max="9" width="13.7109375" style="93" customWidth="1"/>
    <col min="10" max="10" width="15.85546875" style="93" customWidth="1"/>
    <col min="11" max="13" width="13.7109375" style="93" customWidth="1"/>
    <col min="14" max="14" width="55.7109375" style="93" customWidth="1"/>
    <col min="15" max="15" width="14.5703125" style="93" customWidth="1"/>
    <col min="16" max="17" width="10.7109375" style="94" customWidth="1"/>
    <col min="18" max="18" width="9.140625" style="93"/>
    <col min="19" max="19" width="13.28515625" style="93" customWidth="1"/>
    <col min="20" max="20" width="11.140625" style="93" customWidth="1"/>
    <col min="21" max="21" width="13.42578125" style="93" customWidth="1"/>
    <col min="22" max="22" width="14.140625" style="93" customWidth="1"/>
    <col min="23" max="23" width="13.7109375" style="93" customWidth="1"/>
    <col min="24" max="16384" width="9.140625" style="93"/>
  </cols>
  <sheetData>
    <row r="1" spans="2:23" ht="12.75" customHeight="1" x14ac:dyDescent="0.2">
      <c r="S1" s="94"/>
      <c r="T1" s="94"/>
      <c r="U1" s="94"/>
      <c r="V1" s="94"/>
      <c r="W1" s="94"/>
    </row>
    <row r="2" spans="2:23" x14ac:dyDescent="0.2">
      <c r="S2" s="94"/>
      <c r="T2" s="94"/>
      <c r="U2" s="94"/>
      <c r="V2" s="94"/>
      <c r="W2" s="94"/>
    </row>
    <row r="3" spans="2:23" x14ac:dyDescent="0.2">
      <c r="S3" s="94"/>
      <c r="T3" s="94"/>
      <c r="U3" s="94"/>
      <c r="V3" s="94"/>
      <c r="W3" s="94"/>
    </row>
    <row r="4" spans="2:23" ht="26.25" x14ac:dyDescent="0.4">
      <c r="B4" s="95" t="s">
        <v>26</v>
      </c>
      <c r="C4" s="95"/>
      <c r="D4" s="95"/>
      <c r="E4" s="95"/>
      <c r="F4" s="95"/>
      <c r="G4" s="95"/>
      <c r="H4" s="95"/>
      <c r="I4" s="95"/>
      <c r="J4" s="95"/>
      <c r="K4" s="95"/>
      <c r="L4" s="95"/>
      <c r="M4" s="95"/>
      <c r="N4" s="95"/>
      <c r="S4" s="96"/>
      <c r="T4" s="96"/>
      <c r="U4" s="94"/>
      <c r="V4" s="94"/>
      <c r="W4" s="94"/>
    </row>
    <row r="5" spans="2:23" ht="24.95" customHeight="1" x14ac:dyDescent="0.3">
      <c r="B5" s="243" t="s">
        <v>61</v>
      </c>
      <c r="C5" s="243"/>
      <c r="D5" s="243"/>
      <c r="E5" s="243"/>
      <c r="F5" s="243"/>
      <c r="G5" s="243"/>
      <c r="H5" s="243"/>
      <c r="I5" s="243"/>
      <c r="J5" s="243"/>
      <c r="K5" s="243"/>
      <c r="L5" s="243"/>
      <c r="M5" s="243"/>
      <c r="N5" s="243"/>
      <c r="S5" s="244" t="s">
        <v>67</v>
      </c>
      <c r="T5" s="244"/>
      <c r="U5" s="244"/>
      <c r="V5" s="244"/>
      <c r="W5" s="244"/>
    </row>
    <row r="6" spans="2:23" ht="18" x14ac:dyDescent="0.25">
      <c r="S6" s="97"/>
      <c r="T6" s="97"/>
      <c r="U6" s="97"/>
      <c r="V6" s="97"/>
      <c r="W6" s="97"/>
    </row>
    <row r="7" spans="2:23" ht="18.75" customHeight="1" x14ac:dyDescent="0.3">
      <c r="B7" s="228" t="str">
        <f>IF('EI Financial Report '!D10&lt;&gt;"",'EI Financial Report '!D10,"")</f>
        <v/>
      </c>
      <c r="C7" s="229"/>
      <c r="D7" s="230"/>
      <c r="E7" s="98"/>
      <c r="F7" s="99"/>
      <c r="G7" s="100"/>
      <c r="H7" s="100"/>
      <c r="I7" s="100"/>
      <c r="J7" s="100"/>
      <c r="K7" s="100"/>
      <c r="L7" s="100"/>
      <c r="M7" s="100"/>
      <c r="N7" s="100"/>
      <c r="S7" s="101"/>
      <c r="T7" s="101"/>
      <c r="U7" s="102"/>
      <c r="V7" s="102"/>
      <c r="W7" s="97"/>
    </row>
    <row r="8" spans="2:23" ht="15" customHeight="1" x14ac:dyDescent="0.25">
      <c r="B8" s="100"/>
      <c r="C8" s="100"/>
      <c r="D8" s="100"/>
      <c r="E8" s="100"/>
      <c r="F8" s="100"/>
      <c r="G8" s="100"/>
      <c r="H8" s="100"/>
      <c r="I8" s="100"/>
      <c r="J8" s="100"/>
      <c r="K8" s="100"/>
      <c r="L8" s="100"/>
      <c r="M8" s="100"/>
      <c r="N8" s="100"/>
      <c r="S8" s="101"/>
      <c r="T8" s="101"/>
      <c r="U8" s="102"/>
      <c r="V8" s="102"/>
      <c r="W8" s="97"/>
    </row>
    <row r="9" spans="2:23" s="103" customFormat="1" ht="15" customHeight="1" x14ac:dyDescent="0.3">
      <c r="B9" s="283" t="s">
        <v>74</v>
      </c>
      <c r="C9" s="283"/>
      <c r="D9" s="284"/>
      <c r="E9" s="284"/>
      <c r="F9" s="284"/>
      <c r="G9" s="284"/>
      <c r="H9" s="284"/>
      <c r="I9" s="284"/>
      <c r="J9" s="284"/>
      <c r="K9" s="284"/>
      <c r="L9" s="284"/>
      <c r="M9" s="284"/>
      <c r="N9" s="284"/>
      <c r="P9" s="102"/>
      <c r="Q9" s="102"/>
      <c r="S9" s="102"/>
      <c r="T9" s="102"/>
      <c r="U9" s="102"/>
      <c r="V9" s="102"/>
      <c r="W9" s="102"/>
    </row>
    <row r="10" spans="2:23" s="103" customFormat="1" ht="15" customHeight="1" x14ac:dyDescent="0.3">
      <c r="B10" s="285" t="s">
        <v>75</v>
      </c>
      <c r="C10" s="285"/>
      <c r="D10" s="286"/>
      <c r="E10" s="286"/>
      <c r="F10" s="286"/>
      <c r="G10" s="286"/>
      <c r="H10" s="286"/>
      <c r="I10" s="286"/>
      <c r="J10" s="286"/>
      <c r="K10" s="286"/>
      <c r="L10" s="286"/>
      <c r="M10" s="286"/>
      <c r="N10" s="286"/>
      <c r="P10" s="102"/>
      <c r="Q10" s="102"/>
      <c r="S10" s="104"/>
      <c r="T10" s="104"/>
      <c r="U10" s="104"/>
      <c r="V10" s="104"/>
      <c r="W10" s="104"/>
    </row>
    <row r="11" spans="2:23" s="103" customFormat="1" ht="15" customHeight="1" x14ac:dyDescent="0.25">
      <c r="B11" s="105"/>
      <c r="C11" s="105"/>
      <c r="D11" s="105"/>
      <c r="E11" s="105"/>
      <c r="F11" s="105"/>
      <c r="G11" s="105"/>
      <c r="H11" s="159"/>
      <c r="I11" s="105"/>
      <c r="J11" s="105"/>
      <c r="K11" s="105"/>
      <c r="L11" s="105"/>
      <c r="M11" s="105"/>
      <c r="N11" s="105"/>
      <c r="P11" s="102"/>
      <c r="Q11" s="102"/>
      <c r="S11" s="106"/>
      <c r="T11" s="106"/>
      <c r="U11" s="106"/>
      <c r="V11" s="106"/>
      <c r="W11" s="106"/>
    </row>
    <row r="12" spans="2:23" s="103" customFormat="1" ht="15" customHeight="1" x14ac:dyDescent="0.25">
      <c r="B12" s="107"/>
      <c r="C12" s="107"/>
      <c r="D12" s="107"/>
      <c r="E12" s="107"/>
      <c r="F12" s="107"/>
      <c r="G12" s="107"/>
      <c r="H12" s="107"/>
      <c r="I12" s="107"/>
      <c r="J12" s="107"/>
      <c r="K12" s="107"/>
      <c r="L12" s="107"/>
      <c r="M12" s="107"/>
      <c r="N12" s="107"/>
      <c r="P12" s="102"/>
      <c r="Q12" s="102"/>
      <c r="S12" s="247"/>
      <c r="T12" s="247"/>
      <c r="U12" s="247"/>
      <c r="V12" s="247"/>
      <c r="W12" s="247"/>
    </row>
    <row r="13" spans="2:23" s="103" customFormat="1" ht="39.950000000000003" customHeight="1" x14ac:dyDescent="0.25">
      <c r="B13" s="233" t="s">
        <v>90</v>
      </c>
      <c r="C13" s="234"/>
      <c r="D13" s="235"/>
      <c r="E13" s="231" t="s">
        <v>57</v>
      </c>
      <c r="F13" s="241" t="s">
        <v>13</v>
      </c>
      <c r="G13" s="231" t="s">
        <v>59</v>
      </c>
      <c r="H13" s="245" t="s">
        <v>95</v>
      </c>
      <c r="I13" s="231" t="s">
        <v>60</v>
      </c>
      <c r="J13" s="241" t="s">
        <v>11</v>
      </c>
      <c r="K13" s="248" t="s">
        <v>96</v>
      </c>
      <c r="L13" s="249"/>
      <c r="M13" s="231" t="s">
        <v>58</v>
      </c>
      <c r="N13" s="231" t="s">
        <v>86</v>
      </c>
      <c r="P13" s="102"/>
      <c r="Q13" s="102"/>
      <c r="S13" s="237" t="s">
        <v>70</v>
      </c>
      <c r="T13" s="239" t="s">
        <v>69</v>
      </c>
      <c r="U13" s="237" t="s">
        <v>76</v>
      </c>
      <c r="V13" s="226" t="s">
        <v>71</v>
      </c>
      <c r="W13" s="226" t="s">
        <v>72</v>
      </c>
    </row>
    <row r="14" spans="2:23" s="103" customFormat="1" ht="30" customHeight="1" x14ac:dyDescent="0.25">
      <c r="B14" s="145" t="s">
        <v>87</v>
      </c>
      <c r="C14" s="145" t="s">
        <v>88</v>
      </c>
      <c r="D14" s="145" t="s">
        <v>89</v>
      </c>
      <c r="E14" s="232"/>
      <c r="F14" s="242"/>
      <c r="G14" s="232"/>
      <c r="H14" s="246"/>
      <c r="I14" s="232"/>
      <c r="J14" s="242"/>
      <c r="K14" s="146" t="s">
        <v>43</v>
      </c>
      <c r="L14" s="146" t="s">
        <v>44</v>
      </c>
      <c r="M14" s="232"/>
      <c r="N14" s="232"/>
      <c r="P14" s="102"/>
      <c r="Q14" s="102"/>
      <c r="S14" s="238"/>
      <c r="T14" s="227"/>
      <c r="U14" s="238"/>
      <c r="V14" s="227"/>
      <c r="W14" s="227"/>
    </row>
    <row r="15" spans="2:23" s="103" customFormat="1" ht="17.25" customHeight="1" x14ac:dyDescent="0.25">
      <c r="B15" s="126"/>
      <c r="C15" s="126"/>
      <c r="D15" s="126"/>
      <c r="E15" s="127" t="s">
        <v>73</v>
      </c>
      <c r="F15" s="130"/>
      <c r="G15" s="131">
        <v>0</v>
      </c>
      <c r="H15" s="132">
        <v>0</v>
      </c>
      <c r="I15" s="132">
        <v>0</v>
      </c>
      <c r="J15" s="161">
        <f t="shared" ref="J15:J46" si="0">SUM(G15:I15)</f>
        <v>0</v>
      </c>
      <c r="K15" s="133"/>
      <c r="L15" s="133"/>
      <c r="M15" s="134"/>
      <c r="N15" s="108" t="str">
        <f>IF(D15&lt;&gt;"", IF(B15="", "Missing Title; ", "") &amp; IF(C15="", "Missing First Name; ", "") &amp; IF(D15="", "Missing Surname; ", "") &amp; IF(F15="", "Missing College; ", "") &amp; IF(ISNUMBER(G15), IF(G15&lt;1, "Basic Pay Too Low; ", ""), "Invalid Basic Pay; ") &amp; IF(ISNUMBER(H15), IF(H15&lt;1, "ePRSI Too Low; ", ""), "Invalid ePRSI; ") &amp; IF(LEN(I15)&gt;0, IF(ISNUMBER(I15), "", "ePension Too Low or Invalid; "),"") &amp; IFERROR(IF(G15+H15+I15&lt;&gt;J15,"Incorrect Total Pay; ",""), "Total Pay Can't Be Calculated; ") &amp; IF(L15&lt;=K15, "'To Date' is Earlier than 'From Date'; ", IF(K15&lt;'EI Financial Report '!$E$12, "'From Date' Earlier Than Expected; ", IF(L15&gt;'EI Financial Report '!$H$12, "'To Date' Later Than Expected; ", ""))) &amp; IF(ROUND((M15*100), 0)&lt;5, "Percent Less Than 5% or Missing; ", IF((M15*100)&gt;100, "Percent Greater Than 100%; ", "")), "")</f>
        <v/>
      </c>
      <c r="P15" s="102"/>
      <c r="Q15" s="102"/>
      <c r="S15" s="109">
        <f t="shared" ref="S15:S66" si="1">NETWORKDAYS.INTL(K15,L15,1)</f>
        <v>0</v>
      </c>
      <c r="T15" s="110">
        <f t="shared" ref="T15:T66" si="2">S15*M15</f>
        <v>0</v>
      </c>
      <c r="U15" s="111">
        <f t="shared" ref="U15:U46" si="3">IFERROR((G15/T15)*261,0)</f>
        <v>0</v>
      </c>
      <c r="V15" s="112">
        <f>IFERROR(H15/G15,0)</f>
        <v>0</v>
      </c>
      <c r="W15" s="112">
        <f t="shared" ref="W15:W46" si="4">IFERROR(I15/G15,0)</f>
        <v>0</v>
      </c>
    </row>
    <row r="16" spans="2:23" s="103" customFormat="1" ht="17.25" customHeight="1" x14ac:dyDescent="0.25">
      <c r="B16" s="126"/>
      <c r="C16" s="126"/>
      <c r="D16" s="126"/>
      <c r="E16" s="127" t="s">
        <v>73</v>
      </c>
      <c r="F16" s="130"/>
      <c r="G16" s="131">
        <v>0</v>
      </c>
      <c r="H16" s="132">
        <v>0</v>
      </c>
      <c r="I16" s="132">
        <v>0</v>
      </c>
      <c r="J16" s="161">
        <f t="shared" si="0"/>
        <v>0</v>
      </c>
      <c r="K16" s="133"/>
      <c r="L16" s="133"/>
      <c r="M16" s="134"/>
      <c r="N16" s="108" t="str">
        <f>IF(D16&lt;&gt;"", IF(B16="", "Missing Title; ", "") &amp; IF(C16="", "Missing First Name; ", "") &amp; IF(D16="", "Missing Surname; ", "") &amp; IF(F16="", "Missing College; ", "") &amp; IF(ISNUMBER(G16), IF(G16&lt;1, "Basic Pay Too Low; ", ""), "Invalid Basic Pay; ") &amp; IF(ISNUMBER(H16), IF(H16&lt;1, "ePRSI Too Low; ", ""), "Invalid ePRSI; ") &amp; IF(LEN(I16)&gt;0, IF(ISNUMBER(I16), "", "ePension Too Low or Invalid; "),"") &amp; IFERROR(IF(G16+H16+I16&lt;&gt;J16,"Incorrect Total Pay; ",""), "Total Pay Can't Be Calculated; ") &amp; IF(L16&lt;=K16, "'To Date' is Earlier than 'From Date'; ", IF(K16&lt;'EI Financial Report '!$E$12, "'From Date' Earlier Than Expected; ", IF(L16&gt;'EI Financial Report '!$H$12, "'To Date' Later Than Expected; ", ""))) &amp; IF(ROUND((M16*100), 0)&lt;5, "Percent Less Than 5% or Missing; ", IF((M16*100)&gt;100, "Percent Greater Than 100%; ", "")), "")</f>
        <v/>
      </c>
      <c r="P16" s="102"/>
      <c r="Q16" s="102"/>
      <c r="S16" s="109">
        <f t="shared" si="1"/>
        <v>0</v>
      </c>
      <c r="T16" s="110">
        <f t="shared" si="2"/>
        <v>0</v>
      </c>
      <c r="U16" s="111">
        <f t="shared" si="3"/>
        <v>0</v>
      </c>
      <c r="V16" s="112">
        <f t="shared" ref="V16:V66" si="5">IFERROR(H16/G16,0)</f>
        <v>0</v>
      </c>
      <c r="W16" s="112">
        <f t="shared" si="4"/>
        <v>0</v>
      </c>
    </row>
    <row r="17" spans="2:23" s="103" customFormat="1" ht="17.25" customHeight="1" x14ac:dyDescent="0.25">
      <c r="B17" s="126"/>
      <c r="C17" s="126"/>
      <c r="D17" s="126"/>
      <c r="E17" s="127" t="s">
        <v>73</v>
      </c>
      <c r="F17" s="130"/>
      <c r="G17" s="131">
        <v>0</v>
      </c>
      <c r="H17" s="132">
        <v>0</v>
      </c>
      <c r="I17" s="132">
        <v>0</v>
      </c>
      <c r="J17" s="161">
        <f t="shared" si="0"/>
        <v>0</v>
      </c>
      <c r="K17" s="133"/>
      <c r="L17" s="133"/>
      <c r="M17" s="134"/>
      <c r="N17" s="108" t="str">
        <f>IF(D17&lt;&gt;"", IF(B17="", "Missing Title; ", "") &amp; IF(C17="", "Missing First Name; ", "") &amp; IF(D17="", "Missing Surname; ", "") &amp; IF(F17="", "Missing College; ", "") &amp; IF(ISNUMBER(G17), IF(G17&lt;1, "Basic Pay Too Low; ", ""), "Invalid Basic Pay; ") &amp; IF(ISNUMBER(H17), IF(H17&lt;1, "ePRSI Too Low; ", ""), "Invalid ePRSI; ") &amp; IF(LEN(I17)&gt;0, IF(ISNUMBER(I17), "", "ePension Too Low or Invalid; "),"") &amp; IFERROR(IF(G17+H17+I17&lt;&gt;J17,"Incorrect Total Pay; ",""), "Total Pay Can't Be Calculated; ") &amp; IF(L17&lt;=K17, "'To Date' is Earlier than 'From Date'; ", IF(K17&lt;'EI Financial Report '!$E$12, "'From Date' Earlier Than Expected; ", IF(L17&gt;'EI Financial Report '!$H$12, "'To Date' Later Than Expected; ", ""))) &amp; IF(ROUND((M17*100), 0)&lt;5, "Percent Less Than 5% or Missing; ", IF((M17*100)&gt;100, "Percent Greater Than 100%; ", "")), "")</f>
        <v/>
      </c>
      <c r="P17" s="102"/>
      <c r="Q17" s="102"/>
      <c r="S17" s="109">
        <f t="shared" si="1"/>
        <v>0</v>
      </c>
      <c r="T17" s="110">
        <f t="shared" si="2"/>
        <v>0</v>
      </c>
      <c r="U17" s="111">
        <f t="shared" si="3"/>
        <v>0</v>
      </c>
      <c r="V17" s="112">
        <f t="shared" si="5"/>
        <v>0</v>
      </c>
      <c r="W17" s="112">
        <f t="shared" si="4"/>
        <v>0</v>
      </c>
    </row>
    <row r="18" spans="2:23" s="103" customFormat="1" ht="17.25" customHeight="1" x14ac:dyDescent="0.25">
      <c r="B18" s="126"/>
      <c r="C18" s="126"/>
      <c r="D18" s="126"/>
      <c r="E18" s="127" t="s">
        <v>73</v>
      </c>
      <c r="F18" s="130"/>
      <c r="G18" s="131">
        <v>0</v>
      </c>
      <c r="H18" s="132">
        <v>0</v>
      </c>
      <c r="I18" s="132">
        <v>0</v>
      </c>
      <c r="J18" s="161">
        <f t="shared" si="0"/>
        <v>0</v>
      </c>
      <c r="K18" s="133"/>
      <c r="L18" s="133"/>
      <c r="M18" s="134"/>
      <c r="N18" s="108" t="str">
        <f>IF(D18&lt;&gt;"", IF(B18="", "Missing Title; ", "") &amp; IF(C18="", "Missing First Name; ", "") &amp; IF(D18="", "Missing Surname; ", "") &amp; IF(F18="", "Missing College; ", "") &amp; IF(ISNUMBER(G18), IF(G18&lt;1, "Basic Pay Too Low; ", ""), "Invalid Basic Pay; ") &amp; IF(ISNUMBER(H18), IF(H18&lt;1, "ePRSI Too Low; ", ""), "Invalid ePRSI; ") &amp; IF(LEN(I18)&gt;0, IF(ISNUMBER(I18), "", "ePension Too Low or Invalid; "),"") &amp; IFERROR(IF(G18+H18+I18&lt;&gt;J18,"Incorrect Total Pay; ",""), "Total Pay Can't Be Calculated; ") &amp; IF(L18&lt;=K18, "'To Date' is Earlier than 'From Date'; ", IF(K18&lt;'EI Financial Report '!$E$12, "'From Date' Earlier Than Expected; ", IF(L18&gt;'EI Financial Report '!$H$12, "'To Date' Later Than Expected; ", ""))) &amp; IF(ROUND((M18*100), 0)&lt;5, "Percent Less Than 5% or Missing; ", IF((M18*100)&gt;100, "Percent Greater Than 100%; ", "")), "")</f>
        <v/>
      </c>
      <c r="P18" s="102"/>
      <c r="Q18" s="102"/>
      <c r="S18" s="109">
        <f t="shared" si="1"/>
        <v>0</v>
      </c>
      <c r="T18" s="110">
        <f t="shared" si="2"/>
        <v>0</v>
      </c>
      <c r="U18" s="111">
        <f t="shared" si="3"/>
        <v>0</v>
      </c>
      <c r="V18" s="112">
        <f t="shared" si="5"/>
        <v>0</v>
      </c>
      <c r="W18" s="112">
        <f t="shared" si="4"/>
        <v>0</v>
      </c>
    </row>
    <row r="19" spans="2:23" s="103" customFormat="1" ht="17.25" customHeight="1" x14ac:dyDescent="0.25">
      <c r="B19" s="126"/>
      <c r="C19" s="126"/>
      <c r="D19" s="126"/>
      <c r="E19" s="127" t="s">
        <v>73</v>
      </c>
      <c r="F19" s="130"/>
      <c r="G19" s="131">
        <v>0</v>
      </c>
      <c r="H19" s="132">
        <v>0</v>
      </c>
      <c r="I19" s="132">
        <v>0</v>
      </c>
      <c r="J19" s="161">
        <f t="shared" si="0"/>
        <v>0</v>
      </c>
      <c r="K19" s="133"/>
      <c r="L19" s="133"/>
      <c r="M19" s="134"/>
      <c r="N19" s="108" t="str">
        <f>IF(D19&lt;&gt;"", IF(B19="", "Missing Title; ", "") &amp; IF(C19="", "Missing First Name; ", "") &amp; IF(D19="", "Missing Surname; ", "") &amp; IF(F19="", "Missing College; ", "") &amp; IF(ISNUMBER(G19), IF(G19&lt;1, "Basic Pay Too Low; ", ""), "Invalid Basic Pay; ") &amp; IF(ISNUMBER(H19), IF(H19&lt;1, "ePRSI Too Low; ", ""), "Invalid ePRSI; ") &amp; IF(LEN(I19)&gt;0, IF(ISNUMBER(I19), "", "ePension Too Low or Invalid; "),"") &amp; IFERROR(IF(G19+H19+I19&lt;&gt;J19,"Incorrect Total Pay; ",""), "Total Pay Can't Be Calculated; ") &amp; IF(L19&lt;=K19, "'To Date' is Earlier than 'From Date'; ", IF(K19&lt;'EI Financial Report '!$E$12, "'From Date' Earlier Than Expected; ", IF(L19&gt;'EI Financial Report '!$H$12, "'To Date' Later Than Expected; ", ""))) &amp; IF(ROUND((M19*100), 0)&lt;5, "Percent Less Than 5% or Missing; ", IF((M19*100)&gt;100, "Percent Greater Than 100%; ", "")), "")</f>
        <v/>
      </c>
      <c r="P19" s="102"/>
      <c r="Q19" s="102"/>
      <c r="S19" s="109">
        <f t="shared" si="1"/>
        <v>0</v>
      </c>
      <c r="T19" s="110">
        <f t="shared" si="2"/>
        <v>0</v>
      </c>
      <c r="U19" s="111">
        <f t="shared" si="3"/>
        <v>0</v>
      </c>
      <c r="V19" s="112">
        <f t="shared" si="5"/>
        <v>0</v>
      </c>
      <c r="W19" s="112">
        <f t="shared" si="4"/>
        <v>0</v>
      </c>
    </row>
    <row r="20" spans="2:23" s="103" customFormat="1" ht="17.25" customHeight="1" x14ac:dyDescent="0.25">
      <c r="B20" s="126"/>
      <c r="C20" s="126"/>
      <c r="D20" s="126"/>
      <c r="E20" s="127" t="s">
        <v>73</v>
      </c>
      <c r="F20" s="130"/>
      <c r="G20" s="131">
        <v>0</v>
      </c>
      <c r="H20" s="132">
        <v>0</v>
      </c>
      <c r="I20" s="132">
        <v>0</v>
      </c>
      <c r="J20" s="161">
        <f t="shared" si="0"/>
        <v>0</v>
      </c>
      <c r="K20" s="133"/>
      <c r="L20" s="133"/>
      <c r="M20" s="134"/>
      <c r="N20" s="108" t="str">
        <f>IF(D20&lt;&gt;"", IF(B20="", "Missing Title; ", "") &amp; IF(C20="", "Missing First Name; ", "") &amp; IF(D20="", "Missing Surname; ", "") &amp; IF(F20="", "Missing College; ", "") &amp; IF(ISNUMBER(G20), IF(G20&lt;1, "Basic Pay Too Low; ", ""), "Invalid Basic Pay; ") &amp; IF(ISNUMBER(H20), IF(H20&lt;1, "ePRSI Too Low; ", ""), "Invalid ePRSI; ") &amp; IF(LEN(I20)&gt;0, IF(ISNUMBER(I20), "", "ePension Too Low or Invalid; "),"") &amp; IFERROR(IF(G20+H20+I20&lt;&gt;J20,"Incorrect Total Pay; ",""), "Total Pay Can't Be Calculated; ") &amp; IF(L20&lt;=K20, "'To Date' is Earlier than 'From Date'; ", IF(K20&lt;'EI Financial Report '!$E$12, "'From Date' Earlier Than Expected; ", IF(L20&gt;'EI Financial Report '!$H$12, "'To Date' Later Than Expected; ", ""))) &amp; IF(ROUND((M20*100), 0)&lt;5, "Percent Less Than 5% or Missing; ", IF((M20*100)&gt;100, "Percent Greater Than 100%; ", "")), "")</f>
        <v/>
      </c>
      <c r="P20" s="102"/>
      <c r="Q20" s="102"/>
      <c r="S20" s="109">
        <f t="shared" si="1"/>
        <v>0</v>
      </c>
      <c r="T20" s="110">
        <f t="shared" si="2"/>
        <v>0</v>
      </c>
      <c r="U20" s="111">
        <f t="shared" si="3"/>
        <v>0</v>
      </c>
      <c r="V20" s="112">
        <f t="shared" si="5"/>
        <v>0</v>
      </c>
      <c r="W20" s="112">
        <f t="shared" si="4"/>
        <v>0</v>
      </c>
    </row>
    <row r="21" spans="2:23" s="103" customFormat="1" ht="17.25" customHeight="1" x14ac:dyDescent="0.25">
      <c r="B21" s="126"/>
      <c r="C21" s="126"/>
      <c r="D21" s="126"/>
      <c r="E21" s="127" t="s">
        <v>73</v>
      </c>
      <c r="F21" s="130"/>
      <c r="G21" s="131">
        <v>0</v>
      </c>
      <c r="H21" s="132">
        <v>0</v>
      </c>
      <c r="I21" s="132">
        <v>0</v>
      </c>
      <c r="J21" s="161">
        <f t="shared" si="0"/>
        <v>0</v>
      </c>
      <c r="K21" s="133"/>
      <c r="L21" s="133"/>
      <c r="M21" s="134"/>
      <c r="N21" s="108" t="str">
        <f>IF(D21&lt;&gt;"", IF(B21="", "Missing Title; ", "") &amp; IF(C21="", "Missing First Name; ", "") &amp; IF(D21="", "Missing Surname; ", "") &amp; IF(F21="", "Missing College; ", "") &amp; IF(ISNUMBER(G21), IF(G21&lt;1, "Basic Pay Too Low; ", ""), "Invalid Basic Pay; ") &amp; IF(ISNUMBER(H21), IF(H21&lt;1, "ePRSI Too Low; ", ""), "Invalid ePRSI; ") &amp; IF(LEN(I21)&gt;0, IF(ISNUMBER(I21), "", "ePension Too Low or Invalid; "),"") &amp; IFERROR(IF(G21+H21+I21&lt;&gt;J21,"Incorrect Total Pay; ",""), "Total Pay Can't Be Calculated; ") &amp; IF(L21&lt;=K21, "'To Date' is Earlier than 'From Date'; ", IF(K21&lt;'EI Financial Report '!$E$12, "'From Date' Earlier Than Expected; ", IF(L21&gt;'EI Financial Report '!$H$12, "'To Date' Later Than Expected; ", ""))) &amp; IF(ROUND((M21*100), 0)&lt;5, "Percent Less Than 5% or Missing; ", IF((M21*100)&gt;100, "Percent Greater Than 100%; ", "")), "")</f>
        <v/>
      </c>
      <c r="P21" s="102"/>
      <c r="Q21" s="102"/>
      <c r="S21" s="109">
        <f t="shared" si="1"/>
        <v>0</v>
      </c>
      <c r="T21" s="110">
        <f t="shared" si="2"/>
        <v>0</v>
      </c>
      <c r="U21" s="111">
        <f t="shared" si="3"/>
        <v>0</v>
      </c>
      <c r="V21" s="112">
        <f t="shared" si="5"/>
        <v>0</v>
      </c>
      <c r="W21" s="112">
        <f t="shared" si="4"/>
        <v>0</v>
      </c>
    </row>
    <row r="22" spans="2:23" s="103" customFormat="1" ht="17.25" customHeight="1" x14ac:dyDescent="0.25">
      <c r="B22" s="126"/>
      <c r="C22" s="126"/>
      <c r="D22" s="126"/>
      <c r="E22" s="127" t="s">
        <v>73</v>
      </c>
      <c r="F22" s="130"/>
      <c r="G22" s="131">
        <v>0</v>
      </c>
      <c r="H22" s="132">
        <v>0</v>
      </c>
      <c r="I22" s="132">
        <v>0</v>
      </c>
      <c r="J22" s="161">
        <f t="shared" si="0"/>
        <v>0</v>
      </c>
      <c r="K22" s="133"/>
      <c r="L22" s="133"/>
      <c r="M22" s="134"/>
      <c r="N22" s="108" t="str">
        <f>IF(D22&lt;&gt;"", IF(B22="", "Missing Title; ", "") &amp; IF(C22="", "Missing First Name; ", "") &amp; IF(D22="", "Missing Surname; ", "") &amp; IF(F22="", "Missing College; ", "") &amp; IF(ISNUMBER(G22), IF(G22&lt;1, "Basic Pay Too Low; ", ""), "Invalid Basic Pay; ") &amp; IF(ISNUMBER(H22), IF(H22&lt;1, "ePRSI Too Low; ", ""), "Invalid ePRSI; ") &amp; IF(LEN(I22)&gt;0, IF(ISNUMBER(I22), "", "ePension Too Low or Invalid; "),"") &amp; IFERROR(IF(G22+H22+I22&lt;&gt;J22,"Incorrect Total Pay; ",""), "Total Pay Can't Be Calculated; ") &amp; IF(L22&lt;=K22, "'To Date' is Earlier than 'From Date'; ", IF(K22&lt;'EI Financial Report '!$E$12, "'From Date' Earlier Than Expected; ", IF(L22&gt;'EI Financial Report '!$H$12, "'To Date' Later Than Expected; ", ""))) &amp; IF(ROUND((M22*100), 0)&lt;5, "Percent Less Than 5% or Missing; ", IF((M22*100)&gt;100, "Percent Greater Than 100%; ", "")), "")</f>
        <v/>
      </c>
      <c r="P22" s="102"/>
      <c r="Q22" s="102"/>
      <c r="S22" s="109">
        <f t="shared" si="1"/>
        <v>0</v>
      </c>
      <c r="T22" s="110">
        <f t="shared" si="2"/>
        <v>0</v>
      </c>
      <c r="U22" s="111">
        <f t="shared" si="3"/>
        <v>0</v>
      </c>
      <c r="V22" s="112">
        <f t="shared" si="5"/>
        <v>0</v>
      </c>
      <c r="W22" s="112">
        <f t="shared" si="4"/>
        <v>0</v>
      </c>
    </row>
    <row r="23" spans="2:23" s="103" customFormat="1" ht="17.25" customHeight="1" x14ac:dyDescent="0.25">
      <c r="B23" s="126"/>
      <c r="C23" s="126"/>
      <c r="D23" s="126"/>
      <c r="E23" s="127" t="s">
        <v>73</v>
      </c>
      <c r="F23" s="130"/>
      <c r="G23" s="131">
        <v>0</v>
      </c>
      <c r="H23" s="132">
        <v>0</v>
      </c>
      <c r="I23" s="132">
        <v>0</v>
      </c>
      <c r="J23" s="161">
        <f t="shared" si="0"/>
        <v>0</v>
      </c>
      <c r="K23" s="133"/>
      <c r="L23" s="133"/>
      <c r="M23" s="134"/>
      <c r="N23" s="108" t="str">
        <f>IF(D23&lt;&gt;"", IF(B23="", "Missing Title; ", "") &amp; IF(C23="", "Missing First Name; ", "") &amp; IF(D23="", "Missing Surname; ", "") &amp; IF(F23="", "Missing College; ", "") &amp; IF(ISNUMBER(G23), IF(G23&lt;1, "Basic Pay Too Low; ", ""), "Invalid Basic Pay; ") &amp; IF(ISNUMBER(H23), IF(H23&lt;1, "ePRSI Too Low; ", ""), "Invalid ePRSI; ") &amp; IF(LEN(I23)&gt;0, IF(ISNUMBER(I23), "", "ePension Too Low or Invalid; "),"") &amp; IFERROR(IF(G23+H23+I23&lt;&gt;J23,"Incorrect Total Pay; ",""), "Total Pay Can't Be Calculated; ") &amp; IF(L23&lt;=K23, "'To Date' is Earlier than 'From Date'; ", IF(K23&lt;'EI Financial Report '!$E$12, "'From Date' Earlier Than Expected; ", IF(L23&gt;'EI Financial Report '!$H$12, "'To Date' Later Than Expected; ", ""))) &amp; IF(ROUND((M23*100), 0)&lt;5, "Percent Less Than 5% or Missing; ", IF((M23*100)&gt;100, "Percent Greater Than 100%; ", "")), "")</f>
        <v/>
      </c>
      <c r="P23" s="102"/>
      <c r="Q23" s="102"/>
      <c r="S23" s="109">
        <f t="shared" si="1"/>
        <v>0</v>
      </c>
      <c r="T23" s="110">
        <f t="shared" si="2"/>
        <v>0</v>
      </c>
      <c r="U23" s="111">
        <f t="shared" si="3"/>
        <v>0</v>
      </c>
      <c r="V23" s="112">
        <f t="shared" si="5"/>
        <v>0</v>
      </c>
      <c r="W23" s="112">
        <f t="shared" si="4"/>
        <v>0</v>
      </c>
    </row>
    <row r="24" spans="2:23" s="103" customFormat="1" ht="17.25" customHeight="1" x14ac:dyDescent="0.25">
      <c r="B24" s="126"/>
      <c r="C24" s="126"/>
      <c r="D24" s="126"/>
      <c r="E24" s="127" t="s">
        <v>73</v>
      </c>
      <c r="F24" s="130"/>
      <c r="G24" s="131">
        <v>0</v>
      </c>
      <c r="H24" s="132">
        <v>0</v>
      </c>
      <c r="I24" s="132">
        <v>0</v>
      </c>
      <c r="J24" s="161">
        <f t="shared" si="0"/>
        <v>0</v>
      </c>
      <c r="K24" s="133"/>
      <c r="L24" s="133"/>
      <c r="M24" s="134"/>
      <c r="N24" s="108" t="str">
        <f>IF(D24&lt;&gt;"", IF(B24="", "Missing Title; ", "") &amp; IF(C24="", "Missing First Name; ", "") &amp; IF(D24="", "Missing Surname; ", "") &amp; IF(F24="", "Missing College; ", "") &amp; IF(ISNUMBER(G24), IF(G24&lt;1, "Basic Pay Too Low; ", ""), "Invalid Basic Pay; ") &amp; IF(ISNUMBER(H24), IF(H24&lt;1, "ePRSI Too Low; ", ""), "Invalid ePRSI; ") &amp; IF(LEN(I24)&gt;0, IF(ISNUMBER(I24), "", "ePension Too Low or Invalid; "),"") &amp; IFERROR(IF(G24+H24+I24&lt;&gt;J24,"Incorrect Total Pay; ",""), "Total Pay Can't Be Calculated; ") &amp; IF(L24&lt;=K24, "'To Date' is Earlier than 'From Date'; ", IF(K24&lt;'EI Financial Report '!$E$12, "'From Date' Earlier Than Expected; ", IF(L24&gt;'EI Financial Report '!$H$12, "'To Date' Later Than Expected; ", ""))) &amp; IF(ROUND((M24*100), 0)&lt;5, "Percent Less Than 5% or Missing; ", IF((M24*100)&gt;100, "Percent Greater Than 100%; ", "")), "")</f>
        <v/>
      </c>
      <c r="P24" s="102"/>
      <c r="Q24" s="102"/>
      <c r="S24" s="109">
        <f t="shared" si="1"/>
        <v>0</v>
      </c>
      <c r="T24" s="110">
        <f t="shared" si="2"/>
        <v>0</v>
      </c>
      <c r="U24" s="111">
        <f t="shared" si="3"/>
        <v>0</v>
      </c>
      <c r="V24" s="112">
        <f t="shared" si="5"/>
        <v>0</v>
      </c>
      <c r="W24" s="112">
        <f t="shared" si="4"/>
        <v>0</v>
      </c>
    </row>
    <row r="25" spans="2:23" s="103" customFormat="1" ht="17.25" customHeight="1" x14ac:dyDescent="0.25">
      <c r="B25" s="126"/>
      <c r="C25" s="126"/>
      <c r="D25" s="126"/>
      <c r="E25" s="127" t="s">
        <v>73</v>
      </c>
      <c r="F25" s="130"/>
      <c r="G25" s="131">
        <v>0</v>
      </c>
      <c r="H25" s="132">
        <v>0</v>
      </c>
      <c r="I25" s="132">
        <v>0</v>
      </c>
      <c r="J25" s="161">
        <f t="shared" si="0"/>
        <v>0</v>
      </c>
      <c r="K25" s="133"/>
      <c r="L25" s="133"/>
      <c r="M25" s="134"/>
      <c r="N25" s="108" t="str">
        <f>IF(D25&lt;&gt;"", IF(B25="", "Missing Title; ", "") &amp; IF(C25="", "Missing First Name; ", "") &amp; IF(D25="", "Missing Surname; ", "") &amp; IF(F25="", "Missing College; ", "") &amp; IF(ISNUMBER(G25), IF(G25&lt;1, "Basic Pay Too Low; ", ""), "Invalid Basic Pay; ") &amp; IF(ISNUMBER(H25), IF(H25&lt;1, "ePRSI Too Low; ", ""), "Invalid ePRSI; ") &amp; IF(LEN(I25)&gt;0, IF(ISNUMBER(I25), "", "ePension Too Low or Invalid; "),"") &amp; IFERROR(IF(G25+H25+I25&lt;&gt;J25,"Incorrect Total Pay; ",""), "Total Pay Can't Be Calculated; ") &amp; IF(L25&lt;=K25, "'To Date' is Earlier than 'From Date'; ", IF(K25&lt;'EI Financial Report '!$E$12, "'From Date' Earlier Than Expected; ", IF(L25&gt;'EI Financial Report '!$H$12, "'To Date' Later Than Expected; ", ""))) &amp; IF(ROUND((M25*100), 0)&lt;5, "Percent Less Than 5% or Missing; ", IF((M25*100)&gt;100, "Percent Greater Than 100%; ", "")), "")</f>
        <v/>
      </c>
      <c r="P25" s="102"/>
      <c r="Q25" s="102"/>
      <c r="S25" s="109">
        <f t="shared" si="1"/>
        <v>0</v>
      </c>
      <c r="T25" s="110">
        <f t="shared" si="2"/>
        <v>0</v>
      </c>
      <c r="U25" s="111">
        <f t="shared" si="3"/>
        <v>0</v>
      </c>
      <c r="V25" s="112">
        <f t="shared" si="5"/>
        <v>0</v>
      </c>
      <c r="W25" s="112">
        <f t="shared" si="4"/>
        <v>0</v>
      </c>
    </row>
    <row r="26" spans="2:23" s="103" customFormat="1" ht="17.25" customHeight="1" x14ac:dyDescent="0.25">
      <c r="B26" s="126"/>
      <c r="C26" s="126"/>
      <c r="D26" s="126"/>
      <c r="E26" s="127" t="s">
        <v>73</v>
      </c>
      <c r="F26" s="130"/>
      <c r="G26" s="131">
        <v>0</v>
      </c>
      <c r="H26" s="132">
        <v>0</v>
      </c>
      <c r="I26" s="132">
        <v>0</v>
      </c>
      <c r="J26" s="161">
        <f t="shared" si="0"/>
        <v>0</v>
      </c>
      <c r="K26" s="133"/>
      <c r="L26" s="133"/>
      <c r="M26" s="134"/>
      <c r="N26" s="108" t="str">
        <f>IF(D26&lt;&gt;"", IF(B26="", "Missing Title; ", "") &amp; IF(C26="", "Missing First Name; ", "") &amp; IF(D26="", "Missing Surname; ", "") &amp; IF(F26="", "Missing College; ", "") &amp; IF(ISNUMBER(G26), IF(G26&lt;1, "Basic Pay Too Low; ", ""), "Invalid Basic Pay; ") &amp; IF(ISNUMBER(H26), IF(H26&lt;1, "ePRSI Too Low; ", ""), "Invalid ePRSI; ") &amp; IF(LEN(I26)&gt;0, IF(ISNUMBER(I26), "", "ePension Too Low or Invalid; "),"") &amp; IFERROR(IF(G26+H26+I26&lt;&gt;J26,"Incorrect Total Pay; ",""), "Total Pay Can't Be Calculated; ") &amp; IF(L26&lt;=K26, "'To Date' is Earlier than 'From Date'; ", IF(K26&lt;'EI Financial Report '!$E$12, "'From Date' Earlier Than Expected; ", IF(L26&gt;'EI Financial Report '!$H$12, "'To Date' Later Than Expected; ", ""))) &amp; IF(ROUND((M26*100), 0)&lt;5, "Percent Less Than 5% or Missing; ", IF((M26*100)&gt;100, "Percent Greater Than 100%; ", "")), "")</f>
        <v/>
      </c>
      <c r="P26" s="102"/>
      <c r="Q26" s="102"/>
      <c r="S26" s="109">
        <f t="shared" si="1"/>
        <v>0</v>
      </c>
      <c r="T26" s="110">
        <f t="shared" si="2"/>
        <v>0</v>
      </c>
      <c r="U26" s="111">
        <f t="shared" si="3"/>
        <v>0</v>
      </c>
      <c r="V26" s="112">
        <f t="shared" si="5"/>
        <v>0</v>
      </c>
      <c r="W26" s="112">
        <f t="shared" si="4"/>
        <v>0</v>
      </c>
    </row>
    <row r="27" spans="2:23" s="103" customFormat="1" ht="17.25" customHeight="1" x14ac:dyDescent="0.25">
      <c r="B27" s="126"/>
      <c r="C27" s="126"/>
      <c r="D27" s="126"/>
      <c r="E27" s="127" t="s">
        <v>73</v>
      </c>
      <c r="F27" s="130"/>
      <c r="G27" s="131">
        <v>0</v>
      </c>
      <c r="H27" s="132">
        <v>0</v>
      </c>
      <c r="I27" s="132">
        <v>0</v>
      </c>
      <c r="J27" s="161">
        <f t="shared" si="0"/>
        <v>0</v>
      </c>
      <c r="K27" s="133"/>
      <c r="L27" s="133"/>
      <c r="M27" s="134"/>
      <c r="N27" s="108" t="str">
        <f>IF(D27&lt;&gt;"", IF(B27="", "Missing Title; ", "") &amp; IF(C27="", "Missing First Name; ", "") &amp; IF(D27="", "Missing Surname; ", "") &amp; IF(F27="", "Missing College; ", "") &amp; IF(ISNUMBER(G27), IF(G27&lt;1, "Basic Pay Too Low; ", ""), "Invalid Basic Pay; ") &amp; IF(ISNUMBER(H27), IF(H27&lt;1, "ePRSI Too Low; ", ""), "Invalid ePRSI; ") &amp; IF(LEN(I27)&gt;0, IF(ISNUMBER(I27), "", "ePension Too Low or Invalid; "),"") &amp; IFERROR(IF(G27+H27+I27&lt;&gt;J27,"Incorrect Total Pay; ",""), "Total Pay Can't Be Calculated; ") &amp; IF(L27&lt;=K27, "'To Date' is Earlier than 'From Date'; ", IF(K27&lt;'EI Financial Report '!$E$12, "'From Date' Earlier Than Expected; ", IF(L27&gt;'EI Financial Report '!$H$12, "'To Date' Later Than Expected; ", ""))) &amp; IF(ROUND((M27*100), 0)&lt;5, "Percent Less Than 5% or Missing; ", IF((M27*100)&gt;100, "Percent Greater Than 100%; ", "")), "")</f>
        <v/>
      </c>
      <c r="P27" s="102"/>
      <c r="Q27" s="102"/>
      <c r="S27" s="109">
        <f t="shared" si="1"/>
        <v>0</v>
      </c>
      <c r="T27" s="110">
        <f t="shared" si="2"/>
        <v>0</v>
      </c>
      <c r="U27" s="111">
        <f t="shared" si="3"/>
        <v>0</v>
      </c>
      <c r="V27" s="112">
        <f t="shared" si="5"/>
        <v>0</v>
      </c>
      <c r="W27" s="112">
        <f t="shared" si="4"/>
        <v>0</v>
      </c>
    </row>
    <row r="28" spans="2:23" s="103" customFormat="1" ht="17.25" customHeight="1" x14ac:dyDescent="0.25">
      <c r="B28" s="126"/>
      <c r="C28" s="126"/>
      <c r="D28" s="126"/>
      <c r="E28" s="127" t="s">
        <v>73</v>
      </c>
      <c r="F28" s="130"/>
      <c r="G28" s="131">
        <v>0</v>
      </c>
      <c r="H28" s="132">
        <v>0</v>
      </c>
      <c r="I28" s="132">
        <v>0</v>
      </c>
      <c r="J28" s="161">
        <f t="shared" si="0"/>
        <v>0</v>
      </c>
      <c r="K28" s="133"/>
      <c r="L28" s="133"/>
      <c r="M28" s="134"/>
      <c r="N28" s="108" t="str">
        <f>IF(D28&lt;&gt;"", IF(B28="", "Missing Title; ", "") &amp; IF(C28="", "Missing First Name; ", "") &amp; IF(D28="", "Missing Surname; ", "") &amp; IF(F28="", "Missing College; ", "") &amp; IF(ISNUMBER(G28), IF(G28&lt;1, "Basic Pay Too Low; ", ""), "Invalid Basic Pay; ") &amp; IF(ISNUMBER(H28), IF(H28&lt;1, "ePRSI Too Low; ", ""), "Invalid ePRSI; ") &amp; IF(LEN(I28)&gt;0, IF(ISNUMBER(I28), "", "ePension Too Low or Invalid; "),"") &amp; IFERROR(IF(G28+H28+I28&lt;&gt;J28,"Incorrect Total Pay; ",""), "Total Pay Can't Be Calculated; ") &amp; IF(L28&lt;=K28, "'To Date' is Earlier than 'From Date'; ", IF(K28&lt;'EI Financial Report '!$E$12, "'From Date' Earlier Than Expected; ", IF(L28&gt;'EI Financial Report '!$H$12, "'To Date' Later Than Expected; ", ""))) &amp; IF(ROUND((M28*100), 0)&lt;5, "Percent Less Than 5% or Missing; ", IF((M28*100)&gt;100, "Percent Greater Than 100%; ", "")), "")</f>
        <v/>
      </c>
      <c r="P28" s="102"/>
      <c r="Q28" s="102"/>
      <c r="S28" s="109">
        <f t="shared" si="1"/>
        <v>0</v>
      </c>
      <c r="T28" s="110">
        <f t="shared" si="2"/>
        <v>0</v>
      </c>
      <c r="U28" s="111">
        <f t="shared" si="3"/>
        <v>0</v>
      </c>
      <c r="V28" s="112">
        <f t="shared" si="5"/>
        <v>0</v>
      </c>
      <c r="W28" s="112">
        <f t="shared" si="4"/>
        <v>0</v>
      </c>
    </row>
    <row r="29" spans="2:23" s="103" customFormat="1" ht="17.25" customHeight="1" x14ac:dyDescent="0.25">
      <c r="B29" s="126"/>
      <c r="C29" s="126"/>
      <c r="D29" s="126"/>
      <c r="E29" s="127" t="s">
        <v>73</v>
      </c>
      <c r="F29" s="130"/>
      <c r="G29" s="131">
        <v>0</v>
      </c>
      <c r="H29" s="132">
        <v>0</v>
      </c>
      <c r="I29" s="132">
        <v>0</v>
      </c>
      <c r="J29" s="161">
        <f t="shared" si="0"/>
        <v>0</v>
      </c>
      <c r="K29" s="133"/>
      <c r="L29" s="133"/>
      <c r="M29" s="134"/>
      <c r="N29" s="108" t="str">
        <f>IF(D29&lt;&gt;"", IF(B29="", "Missing Title; ", "") &amp; IF(C29="", "Missing First Name; ", "") &amp; IF(D29="", "Missing Surname; ", "") &amp; IF(F29="", "Missing College; ", "") &amp; IF(ISNUMBER(G29), IF(G29&lt;1, "Basic Pay Too Low; ", ""), "Invalid Basic Pay; ") &amp; IF(ISNUMBER(H29), IF(H29&lt;1, "ePRSI Too Low; ", ""), "Invalid ePRSI; ") &amp; IF(LEN(I29)&gt;0, IF(ISNUMBER(I29), "", "ePension Too Low or Invalid; "),"") &amp; IFERROR(IF(G29+H29+I29&lt;&gt;J29,"Incorrect Total Pay; ",""), "Total Pay Can't Be Calculated; ") &amp; IF(L29&lt;=K29, "'To Date' is Earlier than 'From Date'; ", IF(K29&lt;'EI Financial Report '!$E$12, "'From Date' Earlier Than Expected; ", IF(L29&gt;'EI Financial Report '!$H$12, "'To Date' Later Than Expected; ", ""))) &amp; IF(ROUND((M29*100), 0)&lt;5, "Percent Less Than 5% or Missing; ", IF((M29*100)&gt;100, "Percent Greater Than 100%; ", "")), "")</f>
        <v/>
      </c>
      <c r="P29" s="102"/>
      <c r="Q29" s="102"/>
      <c r="S29" s="109">
        <f t="shared" si="1"/>
        <v>0</v>
      </c>
      <c r="T29" s="110">
        <f t="shared" si="2"/>
        <v>0</v>
      </c>
      <c r="U29" s="111">
        <f t="shared" si="3"/>
        <v>0</v>
      </c>
      <c r="V29" s="112">
        <f t="shared" si="5"/>
        <v>0</v>
      </c>
      <c r="W29" s="112">
        <f t="shared" si="4"/>
        <v>0</v>
      </c>
    </row>
    <row r="30" spans="2:23" s="103" customFormat="1" ht="17.25" customHeight="1" x14ac:dyDescent="0.25">
      <c r="B30" s="126"/>
      <c r="C30" s="126"/>
      <c r="D30" s="126"/>
      <c r="E30" s="127" t="s">
        <v>73</v>
      </c>
      <c r="F30" s="130"/>
      <c r="G30" s="131">
        <v>0</v>
      </c>
      <c r="H30" s="132">
        <v>0</v>
      </c>
      <c r="I30" s="132">
        <v>0</v>
      </c>
      <c r="J30" s="161">
        <f t="shared" si="0"/>
        <v>0</v>
      </c>
      <c r="K30" s="133"/>
      <c r="L30" s="133"/>
      <c r="M30" s="134"/>
      <c r="N30" s="108" t="str">
        <f>IF(D30&lt;&gt;"", IF(B30="", "Missing Title; ", "") &amp; IF(C30="", "Missing First Name; ", "") &amp; IF(D30="", "Missing Surname; ", "") &amp; IF(F30="", "Missing College; ", "") &amp; IF(ISNUMBER(G30), IF(G30&lt;1, "Basic Pay Too Low; ", ""), "Invalid Basic Pay; ") &amp; IF(ISNUMBER(H30), IF(H30&lt;1, "ePRSI Too Low; ", ""), "Invalid ePRSI; ") &amp; IF(LEN(I30)&gt;0, IF(ISNUMBER(I30), "", "ePension Too Low or Invalid; "),"") &amp; IFERROR(IF(G30+H30+I30&lt;&gt;J30,"Incorrect Total Pay; ",""), "Total Pay Can't Be Calculated; ") &amp; IF(L30&lt;=K30, "'To Date' is Earlier than 'From Date'; ", IF(K30&lt;'EI Financial Report '!$E$12, "'From Date' Earlier Than Expected; ", IF(L30&gt;'EI Financial Report '!$H$12, "'To Date' Later Than Expected; ", ""))) &amp; IF(ROUND((M30*100), 0)&lt;5, "Percent Less Than 5% or Missing; ", IF((M30*100)&gt;100, "Percent Greater Than 100%; ", "")), "")</f>
        <v/>
      </c>
      <c r="P30" s="102"/>
      <c r="Q30" s="102"/>
      <c r="S30" s="109">
        <f t="shared" si="1"/>
        <v>0</v>
      </c>
      <c r="T30" s="110">
        <f t="shared" si="2"/>
        <v>0</v>
      </c>
      <c r="U30" s="111">
        <f t="shared" si="3"/>
        <v>0</v>
      </c>
      <c r="V30" s="112">
        <f t="shared" si="5"/>
        <v>0</v>
      </c>
      <c r="W30" s="112">
        <f t="shared" si="4"/>
        <v>0</v>
      </c>
    </row>
    <row r="31" spans="2:23" s="103" customFormat="1" ht="17.25" customHeight="1" x14ac:dyDescent="0.25">
      <c r="B31" s="126"/>
      <c r="C31" s="126"/>
      <c r="D31" s="126"/>
      <c r="E31" s="127" t="s">
        <v>73</v>
      </c>
      <c r="F31" s="130"/>
      <c r="G31" s="131">
        <v>0</v>
      </c>
      <c r="H31" s="132">
        <v>0</v>
      </c>
      <c r="I31" s="132">
        <v>0</v>
      </c>
      <c r="J31" s="161">
        <f t="shared" si="0"/>
        <v>0</v>
      </c>
      <c r="K31" s="133"/>
      <c r="L31" s="133"/>
      <c r="M31" s="134"/>
      <c r="N31" s="108" t="str">
        <f>IF(D31&lt;&gt;"", IF(B31="", "Missing Title; ", "") &amp; IF(C31="", "Missing First Name; ", "") &amp; IF(D31="", "Missing Surname; ", "") &amp; IF(F31="", "Missing College; ", "") &amp; IF(ISNUMBER(G31), IF(G31&lt;1, "Basic Pay Too Low; ", ""), "Invalid Basic Pay; ") &amp; IF(ISNUMBER(H31), IF(H31&lt;1, "ePRSI Too Low; ", ""), "Invalid ePRSI; ") &amp; IF(LEN(I31)&gt;0, IF(ISNUMBER(I31), "", "ePension Too Low or Invalid; "),"") &amp; IFERROR(IF(G31+H31+I31&lt;&gt;J31,"Incorrect Total Pay; ",""), "Total Pay Can't Be Calculated; ") &amp; IF(L31&lt;=K31, "'To Date' is Earlier than 'From Date'; ", IF(K31&lt;'EI Financial Report '!$E$12, "'From Date' Earlier Than Expected; ", IF(L31&gt;'EI Financial Report '!$H$12, "'To Date' Later Than Expected; ", ""))) &amp; IF(ROUND((M31*100), 0)&lt;5, "Percent Less Than 5% or Missing; ", IF((M31*100)&gt;100, "Percent Greater Than 100%; ", "")), "")</f>
        <v/>
      </c>
      <c r="P31" s="102"/>
      <c r="Q31" s="102"/>
      <c r="S31" s="109">
        <f t="shared" si="1"/>
        <v>0</v>
      </c>
      <c r="T31" s="110">
        <f t="shared" si="2"/>
        <v>0</v>
      </c>
      <c r="U31" s="111">
        <f t="shared" si="3"/>
        <v>0</v>
      </c>
      <c r="V31" s="112">
        <f t="shared" si="5"/>
        <v>0</v>
      </c>
      <c r="W31" s="112">
        <f t="shared" si="4"/>
        <v>0</v>
      </c>
    </row>
    <row r="32" spans="2:23" s="103" customFormat="1" ht="17.25" customHeight="1" x14ac:dyDescent="0.25">
      <c r="B32" s="126"/>
      <c r="C32" s="126"/>
      <c r="D32" s="126"/>
      <c r="E32" s="127" t="s">
        <v>73</v>
      </c>
      <c r="F32" s="130"/>
      <c r="G32" s="131">
        <v>0</v>
      </c>
      <c r="H32" s="132">
        <v>0</v>
      </c>
      <c r="I32" s="132">
        <v>0</v>
      </c>
      <c r="J32" s="161">
        <f t="shared" si="0"/>
        <v>0</v>
      </c>
      <c r="K32" s="133"/>
      <c r="L32" s="133"/>
      <c r="M32" s="134"/>
      <c r="N32" s="108" t="str">
        <f>IF(D32&lt;&gt;"", IF(B32="", "Missing Title; ", "") &amp; IF(C32="", "Missing First Name; ", "") &amp; IF(D32="", "Missing Surname; ", "") &amp; IF(F32="", "Missing College; ", "") &amp; IF(ISNUMBER(G32), IF(G32&lt;1, "Basic Pay Too Low; ", ""), "Invalid Basic Pay; ") &amp; IF(ISNUMBER(H32), IF(H32&lt;1, "ePRSI Too Low; ", ""), "Invalid ePRSI; ") &amp; IF(LEN(I32)&gt;0, IF(ISNUMBER(I32), "", "ePension Too Low or Invalid; "),"") &amp; IFERROR(IF(G32+H32+I32&lt;&gt;J32,"Incorrect Total Pay; ",""), "Total Pay Can't Be Calculated; ") &amp; IF(L32&lt;=K32, "'To Date' is Earlier than 'From Date'; ", IF(K32&lt;'EI Financial Report '!$E$12, "'From Date' Earlier Than Expected; ", IF(L32&gt;'EI Financial Report '!$H$12, "'To Date' Later Than Expected; ", ""))) &amp; IF(ROUND((M32*100), 0)&lt;5, "Percent Less Than 5% or Missing; ", IF((M32*100)&gt;100, "Percent Greater Than 100%; ", "")), "")</f>
        <v/>
      </c>
      <c r="P32" s="102"/>
      <c r="Q32" s="102"/>
      <c r="S32" s="109">
        <f t="shared" si="1"/>
        <v>0</v>
      </c>
      <c r="T32" s="110">
        <f t="shared" si="2"/>
        <v>0</v>
      </c>
      <c r="U32" s="111">
        <f t="shared" si="3"/>
        <v>0</v>
      </c>
      <c r="V32" s="112">
        <f t="shared" si="5"/>
        <v>0</v>
      </c>
      <c r="W32" s="112">
        <f t="shared" si="4"/>
        <v>0</v>
      </c>
    </row>
    <row r="33" spans="2:23" s="103" customFormat="1" ht="17.25" customHeight="1" x14ac:dyDescent="0.25">
      <c r="B33" s="126"/>
      <c r="C33" s="126"/>
      <c r="D33" s="126"/>
      <c r="E33" s="127" t="s">
        <v>73</v>
      </c>
      <c r="F33" s="130"/>
      <c r="G33" s="131">
        <v>0</v>
      </c>
      <c r="H33" s="132">
        <v>0</v>
      </c>
      <c r="I33" s="132">
        <v>0</v>
      </c>
      <c r="J33" s="161">
        <f t="shared" si="0"/>
        <v>0</v>
      </c>
      <c r="K33" s="133"/>
      <c r="L33" s="133"/>
      <c r="M33" s="134"/>
      <c r="N33" s="108" t="str">
        <f>IF(D33&lt;&gt;"", IF(B33="", "Missing Title; ", "") &amp; IF(C33="", "Missing First Name; ", "") &amp; IF(D33="", "Missing Surname; ", "") &amp; IF(F33="", "Missing College; ", "") &amp; IF(ISNUMBER(G33), IF(G33&lt;1, "Basic Pay Too Low; ", ""), "Invalid Basic Pay; ") &amp; IF(ISNUMBER(H33), IF(H33&lt;1, "ePRSI Too Low; ", ""), "Invalid ePRSI; ") &amp; IF(LEN(I33)&gt;0, IF(ISNUMBER(I33), "", "ePension Too Low or Invalid; "),"") &amp; IFERROR(IF(G33+H33+I33&lt;&gt;J33,"Incorrect Total Pay; ",""), "Total Pay Can't Be Calculated; ") &amp; IF(L33&lt;=K33, "'To Date' is Earlier than 'From Date'; ", IF(K33&lt;'EI Financial Report '!$E$12, "'From Date' Earlier Than Expected; ", IF(L33&gt;'EI Financial Report '!$H$12, "'To Date' Later Than Expected; ", ""))) &amp; IF(ROUND((M33*100), 0)&lt;5, "Percent Less Than 5% or Missing; ", IF((M33*100)&gt;100, "Percent Greater Than 100%; ", "")), "")</f>
        <v/>
      </c>
      <c r="P33" s="102"/>
      <c r="Q33" s="102"/>
      <c r="S33" s="109">
        <f t="shared" si="1"/>
        <v>0</v>
      </c>
      <c r="T33" s="110">
        <f t="shared" si="2"/>
        <v>0</v>
      </c>
      <c r="U33" s="111">
        <f t="shared" si="3"/>
        <v>0</v>
      </c>
      <c r="V33" s="112">
        <f t="shared" si="5"/>
        <v>0</v>
      </c>
      <c r="W33" s="112">
        <f t="shared" si="4"/>
        <v>0</v>
      </c>
    </row>
    <row r="34" spans="2:23" s="103" customFormat="1" ht="17.25" customHeight="1" x14ac:dyDescent="0.25">
      <c r="B34" s="126"/>
      <c r="C34" s="126"/>
      <c r="D34" s="126"/>
      <c r="E34" s="127" t="s">
        <v>73</v>
      </c>
      <c r="F34" s="130"/>
      <c r="G34" s="131">
        <v>0</v>
      </c>
      <c r="H34" s="132">
        <v>0</v>
      </c>
      <c r="I34" s="132">
        <v>0</v>
      </c>
      <c r="J34" s="161">
        <f t="shared" si="0"/>
        <v>0</v>
      </c>
      <c r="K34" s="133"/>
      <c r="L34" s="133"/>
      <c r="M34" s="134"/>
      <c r="N34" s="108" t="str">
        <f>IF(D34&lt;&gt;"", IF(B34="", "Missing Title; ", "") &amp; IF(C34="", "Missing First Name; ", "") &amp; IF(D34="", "Missing Surname; ", "") &amp; IF(F34="", "Missing College; ", "") &amp; IF(ISNUMBER(G34), IF(G34&lt;1, "Basic Pay Too Low; ", ""), "Invalid Basic Pay; ") &amp; IF(ISNUMBER(H34), IF(H34&lt;1, "ePRSI Too Low; ", ""), "Invalid ePRSI; ") &amp; IF(LEN(I34)&gt;0, IF(ISNUMBER(I34), "", "ePension Too Low or Invalid; "),"") &amp; IFERROR(IF(G34+H34+I34&lt;&gt;J34,"Incorrect Total Pay; ",""), "Total Pay Can't Be Calculated; ") &amp; IF(L34&lt;=K34, "'To Date' is Earlier than 'From Date'; ", IF(K34&lt;'EI Financial Report '!$E$12, "'From Date' Earlier Than Expected; ", IF(L34&gt;'EI Financial Report '!$H$12, "'To Date' Later Than Expected; ", ""))) &amp; IF(ROUND((M34*100), 0)&lt;5, "Percent Less Than 5% or Missing; ", IF((M34*100)&gt;100, "Percent Greater Than 100%; ", "")), "")</f>
        <v/>
      </c>
      <c r="P34" s="102"/>
      <c r="Q34" s="102"/>
      <c r="S34" s="109">
        <f t="shared" si="1"/>
        <v>0</v>
      </c>
      <c r="T34" s="110">
        <f t="shared" si="2"/>
        <v>0</v>
      </c>
      <c r="U34" s="111">
        <f t="shared" si="3"/>
        <v>0</v>
      </c>
      <c r="V34" s="112">
        <f t="shared" si="5"/>
        <v>0</v>
      </c>
      <c r="W34" s="112">
        <f t="shared" si="4"/>
        <v>0</v>
      </c>
    </row>
    <row r="35" spans="2:23" s="103" customFormat="1" ht="17.25" customHeight="1" x14ac:dyDescent="0.25">
      <c r="B35" s="126"/>
      <c r="C35" s="126"/>
      <c r="D35" s="126"/>
      <c r="E35" s="127" t="s">
        <v>73</v>
      </c>
      <c r="F35" s="130"/>
      <c r="G35" s="131">
        <v>0</v>
      </c>
      <c r="H35" s="132">
        <v>0</v>
      </c>
      <c r="I35" s="132">
        <v>0</v>
      </c>
      <c r="J35" s="161">
        <f t="shared" si="0"/>
        <v>0</v>
      </c>
      <c r="K35" s="133"/>
      <c r="L35" s="133"/>
      <c r="M35" s="134"/>
      <c r="N35" s="108" t="str">
        <f>IF(D35&lt;&gt;"", IF(B35="", "Missing Title; ", "") &amp; IF(C35="", "Missing First Name; ", "") &amp; IF(D35="", "Missing Surname; ", "") &amp; IF(F35="", "Missing College; ", "") &amp; IF(ISNUMBER(G35), IF(G35&lt;1, "Basic Pay Too Low; ", ""), "Invalid Basic Pay; ") &amp; IF(ISNUMBER(H35), IF(H35&lt;1, "ePRSI Too Low; ", ""), "Invalid ePRSI; ") &amp; IF(LEN(I35)&gt;0, IF(ISNUMBER(I35), "", "ePension Too Low or Invalid; "),"") &amp; IFERROR(IF(G35+H35+I35&lt;&gt;J35,"Incorrect Total Pay; ",""), "Total Pay Can't Be Calculated; ") &amp; IF(L35&lt;=K35, "'To Date' is Earlier than 'From Date'; ", IF(K35&lt;'EI Financial Report '!$E$12, "'From Date' Earlier Than Expected; ", IF(L35&gt;'EI Financial Report '!$H$12, "'To Date' Later Than Expected; ", ""))) &amp; IF(ROUND((M35*100), 0)&lt;5, "Percent Less Than 5% or Missing; ", IF((M35*100)&gt;100, "Percent Greater Than 100%; ", "")), "")</f>
        <v/>
      </c>
      <c r="P35" s="102"/>
      <c r="Q35" s="102"/>
      <c r="S35" s="109">
        <f t="shared" si="1"/>
        <v>0</v>
      </c>
      <c r="T35" s="110">
        <f t="shared" si="2"/>
        <v>0</v>
      </c>
      <c r="U35" s="111">
        <f t="shared" si="3"/>
        <v>0</v>
      </c>
      <c r="V35" s="112">
        <f t="shared" si="5"/>
        <v>0</v>
      </c>
      <c r="W35" s="112">
        <f t="shared" si="4"/>
        <v>0</v>
      </c>
    </row>
    <row r="36" spans="2:23" s="103" customFormat="1" ht="17.25" customHeight="1" x14ac:dyDescent="0.25">
      <c r="B36" s="126"/>
      <c r="C36" s="126"/>
      <c r="D36" s="126"/>
      <c r="E36" s="127" t="s">
        <v>73</v>
      </c>
      <c r="F36" s="130"/>
      <c r="G36" s="131">
        <v>0</v>
      </c>
      <c r="H36" s="132">
        <v>0</v>
      </c>
      <c r="I36" s="132">
        <v>0</v>
      </c>
      <c r="J36" s="161">
        <f t="shared" si="0"/>
        <v>0</v>
      </c>
      <c r="K36" s="133"/>
      <c r="L36" s="133"/>
      <c r="M36" s="134"/>
      <c r="N36" s="108" t="str">
        <f>IF(D36&lt;&gt;"", IF(B36="", "Missing Title; ", "") &amp; IF(C36="", "Missing First Name; ", "") &amp; IF(D36="", "Missing Surname; ", "") &amp; IF(F36="", "Missing College; ", "") &amp; IF(ISNUMBER(G36), IF(G36&lt;1, "Basic Pay Too Low; ", ""), "Invalid Basic Pay; ") &amp; IF(ISNUMBER(H36), IF(H36&lt;1, "ePRSI Too Low; ", ""), "Invalid ePRSI; ") &amp; IF(LEN(I36)&gt;0, IF(ISNUMBER(I36), "", "ePension Too Low or Invalid; "),"") &amp; IFERROR(IF(G36+H36+I36&lt;&gt;J36,"Incorrect Total Pay; ",""), "Total Pay Can't Be Calculated; ") &amp; IF(L36&lt;=K36, "'To Date' is Earlier than 'From Date'; ", IF(K36&lt;'EI Financial Report '!$E$12, "'From Date' Earlier Than Expected; ", IF(L36&gt;'EI Financial Report '!$H$12, "'To Date' Later Than Expected; ", ""))) &amp; IF(ROUND((M36*100), 0)&lt;5, "Percent Less Than 5% or Missing; ", IF((M36*100)&gt;100, "Percent Greater Than 100%; ", "")), "")</f>
        <v/>
      </c>
      <c r="P36" s="102"/>
      <c r="Q36" s="102"/>
      <c r="S36" s="109">
        <f t="shared" si="1"/>
        <v>0</v>
      </c>
      <c r="T36" s="110">
        <f t="shared" si="2"/>
        <v>0</v>
      </c>
      <c r="U36" s="111">
        <f t="shared" si="3"/>
        <v>0</v>
      </c>
      <c r="V36" s="112">
        <f t="shared" si="5"/>
        <v>0</v>
      </c>
      <c r="W36" s="112">
        <f t="shared" si="4"/>
        <v>0</v>
      </c>
    </row>
    <row r="37" spans="2:23" s="103" customFormat="1" ht="17.25" customHeight="1" x14ac:dyDescent="0.25">
      <c r="B37" s="126"/>
      <c r="C37" s="126"/>
      <c r="D37" s="126"/>
      <c r="E37" s="127" t="s">
        <v>73</v>
      </c>
      <c r="F37" s="130"/>
      <c r="G37" s="131">
        <v>0</v>
      </c>
      <c r="H37" s="132">
        <v>0</v>
      </c>
      <c r="I37" s="132">
        <v>0</v>
      </c>
      <c r="J37" s="161">
        <f t="shared" si="0"/>
        <v>0</v>
      </c>
      <c r="K37" s="133"/>
      <c r="L37" s="133"/>
      <c r="M37" s="134"/>
      <c r="N37" s="108" t="str">
        <f>IF(D37&lt;&gt;"", IF(B37="", "Missing Title; ", "") &amp; IF(C37="", "Missing First Name; ", "") &amp; IF(D37="", "Missing Surname; ", "") &amp; IF(F37="", "Missing College; ", "") &amp; IF(ISNUMBER(G37), IF(G37&lt;1, "Basic Pay Too Low; ", ""), "Invalid Basic Pay; ") &amp; IF(ISNUMBER(H37), IF(H37&lt;1, "ePRSI Too Low; ", ""), "Invalid ePRSI; ") &amp; IF(LEN(I37)&gt;0, IF(ISNUMBER(I37), "", "ePension Too Low or Invalid; "),"") &amp; IFERROR(IF(G37+H37+I37&lt;&gt;J37,"Incorrect Total Pay; ",""), "Total Pay Can't Be Calculated; ") &amp; IF(L37&lt;=K37, "'To Date' is Earlier than 'From Date'; ", IF(K37&lt;'EI Financial Report '!$E$12, "'From Date' Earlier Than Expected; ", IF(L37&gt;'EI Financial Report '!$H$12, "'To Date' Later Than Expected; ", ""))) &amp; IF(ROUND((M37*100), 0)&lt;5, "Percent Less Than 5% or Missing; ", IF((M37*100)&gt;100, "Percent Greater Than 100%; ", "")), "")</f>
        <v/>
      </c>
      <c r="P37" s="102"/>
      <c r="Q37" s="102"/>
      <c r="S37" s="109">
        <f t="shared" si="1"/>
        <v>0</v>
      </c>
      <c r="T37" s="110">
        <f t="shared" si="2"/>
        <v>0</v>
      </c>
      <c r="U37" s="111">
        <f t="shared" si="3"/>
        <v>0</v>
      </c>
      <c r="V37" s="112">
        <f t="shared" si="5"/>
        <v>0</v>
      </c>
      <c r="W37" s="112">
        <f t="shared" si="4"/>
        <v>0</v>
      </c>
    </row>
    <row r="38" spans="2:23" s="103" customFormat="1" ht="17.25" customHeight="1" x14ac:dyDescent="0.25">
      <c r="B38" s="126"/>
      <c r="C38" s="126"/>
      <c r="D38" s="126"/>
      <c r="E38" s="127" t="s">
        <v>73</v>
      </c>
      <c r="F38" s="130"/>
      <c r="G38" s="131">
        <v>0</v>
      </c>
      <c r="H38" s="132">
        <v>0</v>
      </c>
      <c r="I38" s="132">
        <v>0</v>
      </c>
      <c r="J38" s="161">
        <f t="shared" si="0"/>
        <v>0</v>
      </c>
      <c r="K38" s="133"/>
      <c r="L38" s="133"/>
      <c r="M38" s="134"/>
      <c r="N38" s="108" t="str">
        <f>IF(D38&lt;&gt;"", IF(B38="", "Missing Title; ", "") &amp; IF(C38="", "Missing First Name; ", "") &amp; IF(D38="", "Missing Surname; ", "") &amp; IF(F38="", "Missing College; ", "") &amp; IF(ISNUMBER(G38), IF(G38&lt;1, "Basic Pay Too Low; ", ""), "Invalid Basic Pay; ") &amp; IF(ISNUMBER(H38), IF(H38&lt;1, "ePRSI Too Low; ", ""), "Invalid ePRSI; ") &amp; IF(LEN(I38)&gt;0, IF(ISNUMBER(I38), "", "ePension Too Low or Invalid; "),"") &amp; IFERROR(IF(G38+H38+I38&lt;&gt;J38,"Incorrect Total Pay; ",""), "Total Pay Can't Be Calculated; ") &amp; IF(L38&lt;=K38, "'To Date' is Earlier than 'From Date'; ", IF(K38&lt;'EI Financial Report '!$E$12, "'From Date' Earlier Than Expected; ", IF(L38&gt;'EI Financial Report '!$H$12, "'To Date' Later Than Expected; ", ""))) &amp; IF(ROUND((M38*100), 0)&lt;5, "Percent Less Than 5% or Missing; ", IF((M38*100)&gt;100, "Percent Greater Than 100%; ", "")), "")</f>
        <v/>
      </c>
      <c r="P38" s="102"/>
      <c r="Q38" s="102"/>
      <c r="S38" s="109">
        <f t="shared" si="1"/>
        <v>0</v>
      </c>
      <c r="T38" s="110">
        <f t="shared" si="2"/>
        <v>0</v>
      </c>
      <c r="U38" s="111">
        <f t="shared" si="3"/>
        <v>0</v>
      </c>
      <c r="V38" s="112">
        <f t="shared" si="5"/>
        <v>0</v>
      </c>
      <c r="W38" s="112">
        <f t="shared" si="4"/>
        <v>0</v>
      </c>
    </row>
    <row r="39" spans="2:23" s="103" customFormat="1" ht="17.25" customHeight="1" x14ac:dyDescent="0.25">
      <c r="B39" s="126"/>
      <c r="C39" s="126"/>
      <c r="D39" s="126"/>
      <c r="E39" s="127" t="s">
        <v>73</v>
      </c>
      <c r="F39" s="130"/>
      <c r="G39" s="131">
        <v>0</v>
      </c>
      <c r="H39" s="132">
        <v>0</v>
      </c>
      <c r="I39" s="132">
        <v>0</v>
      </c>
      <c r="J39" s="161">
        <f t="shared" si="0"/>
        <v>0</v>
      </c>
      <c r="K39" s="133"/>
      <c r="L39" s="133"/>
      <c r="M39" s="134"/>
      <c r="N39" s="108" t="str">
        <f>IF(D39&lt;&gt;"", IF(B39="", "Missing Title; ", "") &amp; IF(C39="", "Missing First Name; ", "") &amp; IF(D39="", "Missing Surname; ", "") &amp; IF(F39="", "Missing College; ", "") &amp; IF(ISNUMBER(G39), IF(G39&lt;1, "Basic Pay Too Low; ", ""), "Invalid Basic Pay; ") &amp; IF(ISNUMBER(H39), IF(H39&lt;1, "ePRSI Too Low; ", ""), "Invalid ePRSI; ") &amp; IF(LEN(I39)&gt;0, IF(ISNUMBER(I39), "", "ePension Too Low or Invalid; "),"") &amp; IFERROR(IF(G39+H39+I39&lt;&gt;J39,"Incorrect Total Pay; ",""), "Total Pay Can't Be Calculated; ") &amp; IF(L39&lt;=K39, "'To Date' is Earlier than 'From Date'; ", IF(K39&lt;'EI Financial Report '!$E$12, "'From Date' Earlier Than Expected; ", IF(L39&gt;'EI Financial Report '!$H$12, "'To Date' Later Than Expected; ", ""))) &amp; IF(ROUND((M39*100), 0)&lt;5, "Percent Less Than 5% or Missing; ", IF((M39*100)&gt;100, "Percent Greater Than 100%; ", "")), "")</f>
        <v/>
      </c>
      <c r="P39" s="102"/>
      <c r="Q39" s="102"/>
      <c r="S39" s="109">
        <f t="shared" si="1"/>
        <v>0</v>
      </c>
      <c r="T39" s="110">
        <f t="shared" si="2"/>
        <v>0</v>
      </c>
      <c r="U39" s="111">
        <f t="shared" si="3"/>
        <v>0</v>
      </c>
      <c r="V39" s="112">
        <f t="shared" si="5"/>
        <v>0</v>
      </c>
      <c r="W39" s="112">
        <f t="shared" si="4"/>
        <v>0</v>
      </c>
    </row>
    <row r="40" spans="2:23" s="103" customFormat="1" ht="17.25" customHeight="1" x14ac:dyDescent="0.25">
      <c r="B40" s="126"/>
      <c r="C40" s="126"/>
      <c r="D40" s="126"/>
      <c r="E40" s="127" t="s">
        <v>73</v>
      </c>
      <c r="F40" s="130"/>
      <c r="G40" s="131">
        <v>0</v>
      </c>
      <c r="H40" s="132">
        <v>0</v>
      </c>
      <c r="I40" s="132">
        <v>0</v>
      </c>
      <c r="J40" s="161">
        <f t="shared" si="0"/>
        <v>0</v>
      </c>
      <c r="K40" s="133"/>
      <c r="L40" s="133"/>
      <c r="M40" s="134"/>
      <c r="N40" s="108" t="str">
        <f>IF(D40&lt;&gt;"", IF(B40="", "Missing Title; ", "") &amp; IF(C40="", "Missing First Name; ", "") &amp; IF(D40="", "Missing Surname; ", "") &amp; IF(F40="", "Missing College; ", "") &amp; IF(ISNUMBER(G40), IF(G40&lt;1, "Basic Pay Too Low; ", ""), "Invalid Basic Pay; ") &amp; IF(ISNUMBER(H40), IF(H40&lt;1, "ePRSI Too Low; ", ""), "Invalid ePRSI; ") &amp; IF(LEN(I40)&gt;0, IF(ISNUMBER(I40), "", "ePension Too Low or Invalid; "),"") &amp; IFERROR(IF(G40+H40+I40&lt;&gt;J40,"Incorrect Total Pay; ",""), "Total Pay Can't Be Calculated; ") &amp; IF(L40&lt;=K40, "'To Date' is Earlier than 'From Date'; ", IF(K40&lt;'EI Financial Report '!$E$12, "'From Date' Earlier Than Expected; ", IF(L40&gt;'EI Financial Report '!$H$12, "'To Date' Later Than Expected; ", ""))) &amp; IF(ROUND((M40*100), 0)&lt;5, "Percent Less Than 5% or Missing; ", IF((M40*100)&gt;100, "Percent Greater Than 100%; ", "")), "")</f>
        <v/>
      </c>
      <c r="P40" s="102"/>
      <c r="Q40" s="102"/>
      <c r="S40" s="109">
        <f t="shared" si="1"/>
        <v>0</v>
      </c>
      <c r="T40" s="110">
        <f t="shared" si="2"/>
        <v>0</v>
      </c>
      <c r="U40" s="111">
        <f t="shared" si="3"/>
        <v>0</v>
      </c>
      <c r="V40" s="112">
        <f t="shared" si="5"/>
        <v>0</v>
      </c>
      <c r="W40" s="112">
        <f t="shared" si="4"/>
        <v>0</v>
      </c>
    </row>
    <row r="41" spans="2:23" s="103" customFormat="1" ht="17.25" customHeight="1" x14ac:dyDescent="0.25">
      <c r="B41" s="126"/>
      <c r="C41" s="126"/>
      <c r="D41" s="126"/>
      <c r="E41" s="127" t="s">
        <v>73</v>
      </c>
      <c r="F41" s="130"/>
      <c r="G41" s="131">
        <v>0</v>
      </c>
      <c r="H41" s="132">
        <v>0</v>
      </c>
      <c r="I41" s="132">
        <v>0</v>
      </c>
      <c r="J41" s="161">
        <f t="shared" si="0"/>
        <v>0</v>
      </c>
      <c r="K41" s="133"/>
      <c r="L41" s="133"/>
      <c r="M41" s="134"/>
      <c r="N41" s="108" t="str">
        <f>IF(D41&lt;&gt;"", IF(B41="", "Missing Title; ", "") &amp; IF(C41="", "Missing First Name; ", "") &amp; IF(D41="", "Missing Surname; ", "") &amp; IF(F41="", "Missing College; ", "") &amp; IF(ISNUMBER(G41), IF(G41&lt;1, "Basic Pay Too Low; ", ""), "Invalid Basic Pay; ") &amp; IF(ISNUMBER(H41), IF(H41&lt;1, "ePRSI Too Low; ", ""), "Invalid ePRSI; ") &amp; IF(LEN(I41)&gt;0, IF(ISNUMBER(I41), "", "ePension Too Low or Invalid; "),"") &amp; IFERROR(IF(G41+H41+I41&lt;&gt;J41,"Incorrect Total Pay; ",""), "Total Pay Can't Be Calculated; ") &amp; IF(L41&lt;=K41, "'To Date' is Earlier than 'From Date'; ", IF(K41&lt;'EI Financial Report '!$E$12, "'From Date' Earlier Than Expected; ", IF(L41&gt;'EI Financial Report '!$H$12, "'To Date' Later Than Expected; ", ""))) &amp; IF(ROUND((M41*100), 0)&lt;5, "Percent Less Than 5% or Missing; ", IF((M41*100)&gt;100, "Percent Greater Than 100%; ", "")), "")</f>
        <v/>
      </c>
      <c r="P41" s="102"/>
      <c r="Q41" s="102"/>
      <c r="S41" s="109">
        <f t="shared" si="1"/>
        <v>0</v>
      </c>
      <c r="T41" s="110">
        <f t="shared" si="2"/>
        <v>0</v>
      </c>
      <c r="U41" s="111">
        <f t="shared" si="3"/>
        <v>0</v>
      </c>
      <c r="V41" s="112">
        <f t="shared" si="5"/>
        <v>0</v>
      </c>
      <c r="W41" s="112">
        <f t="shared" si="4"/>
        <v>0</v>
      </c>
    </row>
    <row r="42" spans="2:23" s="103" customFormat="1" ht="17.25" customHeight="1" x14ac:dyDescent="0.25">
      <c r="B42" s="126"/>
      <c r="C42" s="126"/>
      <c r="D42" s="126"/>
      <c r="E42" s="127" t="s">
        <v>73</v>
      </c>
      <c r="F42" s="130"/>
      <c r="G42" s="131">
        <v>0</v>
      </c>
      <c r="H42" s="132">
        <v>0</v>
      </c>
      <c r="I42" s="132">
        <v>0</v>
      </c>
      <c r="J42" s="161">
        <f t="shared" si="0"/>
        <v>0</v>
      </c>
      <c r="K42" s="133"/>
      <c r="L42" s="133"/>
      <c r="M42" s="134"/>
      <c r="N42" s="108" t="str">
        <f>IF(D42&lt;&gt;"", IF(B42="", "Missing Title; ", "") &amp; IF(C42="", "Missing First Name; ", "") &amp; IF(D42="", "Missing Surname; ", "") &amp; IF(F42="", "Missing College; ", "") &amp; IF(ISNUMBER(G42), IF(G42&lt;1, "Basic Pay Too Low; ", ""), "Invalid Basic Pay; ") &amp; IF(ISNUMBER(H42), IF(H42&lt;1, "ePRSI Too Low; ", ""), "Invalid ePRSI; ") &amp; IF(LEN(I42)&gt;0, IF(ISNUMBER(I42), "", "ePension Too Low or Invalid; "),"") &amp; IFERROR(IF(G42+H42+I42&lt;&gt;J42,"Incorrect Total Pay; ",""), "Total Pay Can't Be Calculated; ") &amp; IF(L42&lt;=K42, "'To Date' is Earlier than 'From Date'; ", IF(K42&lt;'EI Financial Report '!$E$12, "'From Date' Earlier Than Expected; ", IF(L42&gt;'EI Financial Report '!$H$12, "'To Date' Later Than Expected; ", ""))) &amp; IF(ROUND((M42*100), 0)&lt;5, "Percent Less Than 5% or Missing; ", IF((M42*100)&gt;100, "Percent Greater Than 100%; ", "")), "")</f>
        <v/>
      </c>
      <c r="P42" s="102"/>
      <c r="Q42" s="102"/>
      <c r="S42" s="109">
        <f t="shared" si="1"/>
        <v>0</v>
      </c>
      <c r="T42" s="110">
        <f t="shared" si="2"/>
        <v>0</v>
      </c>
      <c r="U42" s="111">
        <f t="shared" si="3"/>
        <v>0</v>
      </c>
      <c r="V42" s="112">
        <f t="shared" si="5"/>
        <v>0</v>
      </c>
      <c r="W42" s="112">
        <f t="shared" si="4"/>
        <v>0</v>
      </c>
    </row>
    <row r="43" spans="2:23" s="103" customFormat="1" ht="17.25" customHeight="1" x14ac:dyDescent="0.25">
      <c r="B43" s="126"/>
      <c r="C43" s="126"/>
      <c r="D43" s="126"/>
      <c r="E43" s="127" t="s">
        <v>73</v>
      </c>
      <c r="F43" s="130"/>
      <c r="G43" s="131">
        <v>0</v>
      </c>
      <c r="H43" s="132">
        <v>0</v>
      </c>
      <c r="I43" s="132">
        <v>0</v>
      </c>
      <c r="J43" s="161">
        <f t="shared" si="0"/>
        <v>0</v>
      </c>
      <c r="K43" s="133"/>
      <c r="L43" s="133"/>
      <c r="M43" s="134"/>
      <c r="N43" s="108" t="str">
        <f>IF(D43&lt;&gt;"", IF(B43="", "Missing Title; ", "") &amp; IF(C43="", "Missing First Name; ", "") &amp; IF(D43="", "Missing Surname; ", "") &amp; IF(F43="", "Missing College; ", "") &amp; IF(ISNUMBER(G43), IF(G43&lt;1, "Basic Pay Too Low; ", ""), "Invalid Basic Pay; ") &amp; IF(ISNUMBER(H43), IF(H43&lt;1, "ePRSI Too Low; ", ""), "Invalid ePRSI; ") &amp; IF(LEN(I43)&gt;0, IF(ISNUMBER(I43), "", "ePension Too Low or Invalid; "),"") &amp; IFERROR(IF(G43+H43+I43&lt;&gt;J43,"Incorrect Total Pay; ",""), "Total Pay Can't Be Calculated; ") &amp; IF(L43&lt;=K43, "'To Date' is Earlier than 'From Date'; ", IF(K43&lt;'EI Financial Report '!$E$12, "'From Date' Earlier Than Expected; ", IF(L43&gt;'EI Financial Report '!$H$12, "'To Date' Later Than Expected; ", ""))) &amp; IF(ROUND((M43*100), 0)&lt;5, "Percent Less Than 5% or Missing; ", IF((M43*100)&gt;100, "Percent Greater Than 100%; ", "")), "")</f>
        <v/>
      </c>
      <c r="P43" s="102"/>
      <c r="Q43" s="102"/>
      <c r="S43" s="109">
        <f t="shared" si="1"/>
        <v>0</v>
      </c>
      <c r="T43" s="110">
        <f t="shared" si="2"/>
        <v>0</v>
      </c>
      <c r="U43" s="111">
        <f t="shared" si="3"/>
        <v>0</v>
      </c>
      <c r="V43" s="112">
        <f t="shared" si="5"/>
        <v>0</v>
      </c>
      <c r="W43" s="112">
        <f t="shared" si="4"/>
        <v>0</v>
      </c>
    </row>
    <row r="44" spans="2:23" s="103" customFormat="1" ht="17.25" customHeight="1" x14ac:dyDescent="0.25">
      <c r="B44" s="126"/>
      <c r="C44" s="126"/>
      <c r="D44" s="126"/>
      <c r="E44" s="127" t="s">
        <v>73</v>
      </c>
      <c r="F44" s="130"/>
      <c r="G44" s="131">
        <v>0</v>
      </c>
      <c r="H44" s="132">
        <v>0</v>
      </c>
      <c r="I44" s="132">
        <v>0</v>
      </c>
      <c r="J44" s="161">
        <f t="shared" si="0"/>
        <v>0</v>
      </c>
      <c r="K44" s="133"/>
      <c r="L44" s="133"/>
      <c r="M44" s="134"/>
      <c r="N44" s="108" t="str">
        <f>IF(D44&lt;&gt;"", IF(B44="", "Missing Title; ", "") &amp; IF(C44="", "Missing First Name; ", "") &amp; IF(D44="", "Missing Surname; ", "") &amp; IF(F44="", "Missing College; ", "") &amp; IF(ISNUMBER(G44), IF(G44&lt;1, "Basic Pay Too Low; ", ""), "Invalid Basic Pay; ") &amp; IF(ISNUMBER(H44), IF(H44&lt;1, "ePRSI Too Low; ", ""), "Invalid ePRSI; ") &amp; IF(LEN(I44)&gt;0, IF(ISNUMBER(I44), "", "ePension Too Low or Invalid; "),"") &amp; IFERROR(IF(G44+H44+I44&lt;&gt;J44,"Incorrect Total Pay; ",""), "Total Pay Can't Be Calculated; ") &amp; IF(L44&lt;=K44, "'To Date' is Earlier than 'From Date'; ", IF(K44&lt;'EI Financial Report '!$E$12, "'From Date' Earlier Than Expected; ", IF(L44&gt;'EI Financial Report '!$H$12, "'To Date' Later Than Expected; ", ""))) &amp; IF(ROUND((M44*100), 0)&lt;5, "Percent Less Than 5% or Missing; ", IF((M44*100)&gt;100, "Percent Greater Than 100%; ", "")), "")</f>
        <v/>
      </c>
      <c r="P44" s="102"/>
      <c r="Q44" s="102"/>
      <c r="S44" s="109">
        <f t="shared" si="1"/>
        <v>0</v>
      </c>
      <c r="T44" s="110">
        <f t="shared" si="2"/>
        <v>0</v>
      </c>
      <c r="U44" s="111">
        <f t="shared" si="3"/>
        <v>0</v>
      </c>
      <c r="V44" s="112">
        <f t="shared" si="5"/>
        <v>0</v>
      </c>
      <c r="W44" s="112">
        <f t="shared" si="4"/>
        <v>0</v>
      </c>
    </row>
    <row r="45" spans="2:23" s="103" customFormat="1" ht="17.25" customHeight="1" x14ac:dyDescent="0.25">
      <c r="B45" s="126"/>
      <c r="C45" s="126"/>
      <c r="D45" s="126"/>
      <c r="E45" s="127" t="s">
        <v>73</v>
      </c>
      <c r="F45" s="130"/>
      <c r="G45" s="131">
        <v>0</v>
      </c>
      <c r="H45" s="132">
        <v>0</v>
      </c>
      <c r="I45" s="132">
        <v>0</v>
      </c>
      <c r="J45" s="161">
        <f t="shared" si="0"/>
        <v>0</v>
      </c>
      <c r="K45" s="133"/>
      <c r="L45" s="133"/>
      <c r="M45" s="134"/>
      <c r="N45" s="108" t="str">
        <f>IF(D45&lt;&gt;"", IF(B45="", "Missing Title; ", "") &amp; IF(C45="", "Missing First Name; ", "") &amp; IF(D45="", "Missing Surname; ", "") &amp; IF(F45="", "Missing College; ", "") &amp; IF(ISNUMBER(G45), IF(G45&lt;1, "Basic Pay Too Low; ", ""), "Invalid Basic Pay; ") &amp; IF(ISNUMBER(H45), IF(H45&lt;1, "ePRSI Too Low; ", ""), "Invalid ePRSI; ") &amp; IF(LEN(I45)&gt;0, IF(ISNUMBER(I45), "", "ePension Too Low or Invalid; "),"") &amp; IFERROR(IF(G45+H45+I45&lt;&gt;J45,"Incorrect Total Pay; ",""), "Total Pay Can't Be Calculated; ") &amp; IF(L45&lt;=K45, "'To Date' is Earlier than 'From Date'; ", IF(K45&lt;'EI Financial Report '!$E$12, "'From Date' Earlier Than Expected; ", IF(L45&gt;'EI Financial Report '!$H$12, "'To Date' Later Than Expected; ", ""))) &amp; IF(ROUND((M45*100), 0)&lt;5, "Percent Less Than 5% or Missing; ", IF((M45*100)&gt;100, "Percent Greater Than 100%; ", "")), "")</f>
        <v/>
      </c>
      <c r="P45" s="102"/>
      <c r="Q45" s="102"/>
      <c r="S45" s="109">
        <f t="shared" si="1"/>
        <v>0</v>
      </c>
      <c r="T45" s="110">
        <f t="shared" si="2"/>
        <v>0</v>
      </c>
      <c r="U45" s="111">
        <f t="shared" si="3"/>
        <v>0</v>
      </c>
      <c r="V45" s="112">
        <f t="shared" si="5"/>
        <v>0</v>
      </c>
      <c r="W45" s="112">
        <f t="shared" si="4"/>
        <v>0</v>
      </c>
    </row>
    <row r="46" spans="2:23" s="103" customFormat="1" ht="17.25" customHeight="1" x14ac:dyDescent="0.25">
      <c r="B46" s="126"/>
      <c r="C46" s="126"/>
      <c r="D46" s="126"/>
      <c r="E46" s="127" t="s">
        <v>73</v>
      </c>
      <c r="F46" s="130"/>
      <c r="G46" s="131">
        <v>0</v>
      </c>
      <c r="H46" s="132">
        <v>0</v>
      </c>
      <c r="I46" s="132">
        <v>0</v>
      </c>
      <c r="J46" s="161">
        <f t="shared" si="0"/>
        <v>0</v>
      </c>
      <c r="K46" s="133"/>
      <c r="L46" s="133"/>
      <c r="M46" s="134"/>
      <c r="N46" s="108" t="str">
        <f>IF(D46&lt;&gt;"", IF(B46="", "Missing Title; ", "") &amp; IF(C46="", "Missing First Name; ", "") &amp; IF(D46="", "Missing Surname; ", "") &amp; IF(F46="", "Missing College; ", "") &amp; IF(ISNUMBER(G46), IF(G46&lt;1, "Basic Pay Too Low; ", ""), "Invalid Basic Pay; ") &amp; IF(ISNUMBER(H46), IF(H46&lt;1, "ePRSI Too Low; ", ""), "Invalid ePRSI; ") &amp; IF(LEN(I46)&gt;0, IF(ISNUMBER(I46), "", "ePension Too Low or Invalid; "),"") &amp; IFERROR(IF(G46+H46+I46&lt;&gt;J46,"Incorrect Total Pay; ",""), "Total Pay Can't Be Calculated; ") &amp; IF(L46&lt;=K46, "'To Date' is Earlier than 'From Date'; ", IF(K46&lt;'EI Financial Report '!$E$12, "'From Date' Earlier Than Expected; ", IF(L46&gt;'EI Financial Report '!$H$12, "'To Date' Later Than Expected; ", ""))) &amp; IF(ROUND((M46*100), 0)&lt;5, "Percent Less Than 5% or Missing; ", IF((M46*100)&gt;100, "Percent Greater Than 100%; ", "")), "")</f>
        <v/>
      </c>
      <c r="P46" s="102"/>
      <c r="Q46" s="102"/>
      <c r="S46" s="109">
        <f t="shared" si="1"/>
        <v>0</v>
      </c>
      <c r="T46" s="110">
        <f t="shared" si="2"/>
        <v>0</v>
      </c>
      <c r="U46" s="111">
        <f t="shared" si="3"/>
        <v>0</v>
      </c>
      <c r="V46" s="112">
        <f t="shared" si="5"/>
        <v>0</v>
      </c>
      <c r="W46" s="112">
        <f t="shared" si="4"/>
        <v>0</v>
      </c>
    </row>
    <row r="47" spans="2:23" s="103" customFormat="1" ht="17.25" customHeight="1" x14ac:dyDescent="0.25">
      <c r="B47" s="126"/>
      <c r="C47" s="126"/>
      <c r="D47" s="126"/>
      <c r="E47" s="127" t="s">
        <v>73</v>
      </c>
      <c r="F47" s="130"/>
      <c r="G47" s="131">
        <v>0</v>
      </c>
      <c r="H47" s="132">
        <v>0</v>
      </c>
      <c r="I47" s="132">
        <v>0</v>
      </c>
      <c r="J47" s="161">
        <f t="shared" ref="J47:J66" si="6">SUM(G47:I47)</f>
        <v>0</v>
      </c>
      <c r="K47" s="133"/>
      <c r="L47" s="133"/>
      <c r="M47" s="134"/>
      <c r="N47" s="108" t="str">
        <f>IF(D47&lt;&gt;"", IF(B47="", "Missing Title; ", "") &amp; IF(C47="", "Missing First Name; ", "") &amp; IF(D47="", "Missing Surname; ", "") &amp; IF(F47="", "Missing College; ", "") &amp; IF(ISNUMBER(G47), IF(G47&lt;1, "Basic Pay Too Low; ", ""), "Invalid Basic Pay; ") &amp; IF(ISNUMBER(H47), IF(H47&lt;1, "ePRSI Too Low; ", ""), "Invalid ePRSI; ") &amp; IF(LEN(I47)&gt;0, IF(ISNUMBER(I47), "", "ePension Too Low or Invalid; "),"") &amp; IFERROR(IF(G47+H47+I47&lt;&gt;J47,"Incorrect Total Pay; ",""), "Total Pay Can't Be Calculated; ") &amp; IF(L47&lt;=K47, "'To Date' is Earlier than 'From Date'; ", IF(K47&lt;'EI Financial Report '!$E$12, "'From Date' Earlier Than Expected; ", IF(L47&gt;'EI Financial Report '!$H$12, "'To Date' Later Than Expected; ", ""))) &amp; IF(ROUND((M47*100), 0)&lt;5, "Percent Less Than 5% or Missing; ", IF((M47*100)&gt;100, "Percent Greater Than 100%; ", "")), "")</f>
        <v/>
      </c>
      <c r="P47" s="102"/>
      <c r="Q47" s="102"/>
      <c r="S47" s="109">
        <f t="shared" si="1"/>
        <v>0</v>
      </c>
      <c r="T47" s="110">
        <f t="shared" si="2"/>
        <v>0</v>
      </c>
      <c r="U47" s="111">
        <f t="shared" ref="U47:U66" si="7">IFERROR((G47/T47)*261,0)</f>
        <v>0</v>
      </c>
      <c r="V47" s="112">
        <f t="shared" si="5"/>
        <v>0</v>
      </c>
      <c r="W47" s="112">
        <f t="shared" ref="W47:W66" si="8">IFERROR(I47/G47,0)</f>
        <v>0</v>
      </c>
    </row>
    <row r="48" spans="2:23" s="103" customFormat="1" ht="17.25" customHeight="1" x14ac:dyDescent="0.25">
      <c r="B48" s="126"/>
      <c r="C48" s="126"/>
      <c r="D48" s="126"/>
      <c r="E48" s="127" t="s">
        <v>73</v>
      </c>
      <c r="F48" s="130"/>
      <c r="G48" s="131">
        <v>0</v>
      </c>
      <c r="H48" s="132">
        <v>0</v>
      </c>
      <c r="I48" s="132">
        <v>0</v>
      </c>
      <c r="J48" s="161">
        <f t="shared" si="6"/>
        <v>0</v>
      </c>
      <c r="K48" s="133"/>
      <c r="L48" s="133"/>
      <c r="M48" s="134"/>
      <c r="N48" s="108" t="str">
        <f>IF(D48&lt;&gt;"", IF(B48="", "Missing Title; ", "") &amp; IF(C48="", "Missing First Name; ", "") &amp; IF(D48="", "Missing Surname; ", "") &amp; IF(F48="", "Missing College; ", "") &amp; IF(ISNUMBER(G48), IF(G48&lt;1, "Basic Pay Too Low; ", ""), "Invalid Basic Pay; ") &amp; IF(ISNUMBER(H48), IF(H48&lt;1, "ePRSI Too Low; ", ""), "Invalid ePRSI; ") &amp; IF(LEN(I48)&gt;0, IF(ISNUMBER(I48), "", "ePension Too Low or Invalid; "),"") &amp; IFERROR(IF(G48+H48+I48&lt;&gt;J48,"Incorrect Total Pay; ",""), "Total Pay Can't Be Calculated; ") &amp; IF(L48&lt;=K48, "'To Date' is Earlier than 'From Date'; ", IF(K48&lt;'EI Financial Report '!$E$12, "'From Date' Earlier Than Expected; ", IF(L48&gt;'EI Financial Report '!$H$12, "'To Date' Later Than Expected; ", ""))) &amp; IF(ROUND((M48*100), 0)&lt;5, "Percent Less Than 5% or Missing; ", IF((M48*100)&gt;100, "Percent Greater Than 100%; ", "")), "")</f>
        <v/>
      </c>
      <c r="P48" s="102"/>
      <c r="Q48" s="102"/>
      <c r="S48" s="109">
        <f t="shared" si="1"/>
        <v>0</v>
      </c>
      <c r="T48" s="110">
        <f t="shared" si="2"/>
        <v>0</v>
      </c>
      <c r="U48" s="111">
        <f t="shared" si="7"/>
        <v>0</v>
      </c>
      <c r="V48" s="112">
        <f t="shared" si="5"/>
        <v>0</v>
      </c>
      <c r="W48" s="112">
        <f t="shared" si="8"/>
        <v>0</v>
      </c>
    </row>
    <row r="49" spans="2:23" s="103" customFormat="1" ht="17.25" customHeight="1" x14ac:dyDescent="0.25">
      <c r="B49" s="126"/>
      <c r="C49" s="126"/>
      <c r="D49" s="126"/>
      <c r="E49" s="127" t="s">
        <v>73</v>
      </c>
      <c r="F49" s="130"/>
      <c r="G49" s="131">
        <v>0</v>
      </c>
      <c r="H49" s="132">
        <v>0</v>
      </c>
      <c r="I49" s="132">
        <v>0</v>
      </c>
      <c r="J49" s="161">
        <f t="shared" si="6"/>
        <v>0</v>
      </c>
      <c r="K49" s="133"/>
      <c r="L49" s="133"/>
      <c r="M49" s="134"/>
      <c r="N49" s="108" t="str">
        <f>IF(D49&lt;&gt;"", IF(B49="", "Missing Title; ", "") &amp; IF(C49="", "Missing First Name; ", "") &amp; IF(D49="", "Missing Surname; ", "") &amp; IF(F49="", "Missing College; ", "") &amp; IF(ISNUMBER(G49), IF(G49&lt;1, "Basic Pay Too Low; ", ""), "Invalid Basic Pay; ") &amp; IF(ISNUMBER(H49), IF(H49&lt;1, "ePRSI Too Low; ", ""), "Invalid ePRSI; ") &amp; IF(LEN(I49)&gt;0, IF(ISNUMBER(I49), "", "ePension Too Low or Invalid; "),"") &amp; IFERROR(IF(G49+H49+I49&lt;&gt;J49,"Incorrect Total Pay; ",""), "Total Pay Can't Be Calculated; ") &amp; IF(L49&lt;=K49, "'To Date' is Earlier than 'From Date'; ", IF(K49&lt;'EI Financial Report '!$E$12, "'From Date' Earlier Than Expected; ", IF(L49&gt;'EI Financial Report '!$H$12, "'To Date' Later Than Expected; ", ""))) &amp; IF(ROUND((M49*100), 0)&lt;5, "Percent Less Than 5% or Missing; ", IF((M49*100)&gt;100, "Percent Greater Than 100%; ", "")), "")</f>
        <v/>
      </c>
      <c r="P49" s="102"/>
      <c r="Q49" s="102"/>
      <c r="S49" s="109">
        <f t="shared" si="1"/>
        <v>0</v>
      </c>
      <c r="T49" s="110">
        <f t="shared" si="2"/>
        <v>0</v>
      </c>
      <c r="U49" s="111">
        <f t="shared" si="7"/>
        <v>0</v>
      </c>
      <c r="V49" s="112">
        <f t="shared" si="5"/>
        <v>0</v>
      </c>
      <c r="W49" s="112">
        <f t="shared" si="8"/>
        <v>0</v>
      </c>
    </row>
    <row r="50" spans="2:23" s="103" customFormat="1" ht="17.25" customHeight="1" x14ac:dyDescent="0.25">
      <c r="B50" s="126"/>
      <c r="C50" s="126"/>
      <c r="D50" s="126"/>
      <c r="E50" s="127" t="s">
        <v>73</v>
      </c>
      <c r="F50" s="130"/>
      <c r="G50" s="131">
        <v>0</v>
      </c>
      <c r="H50" s="132">
        <v>0</v>
      </c>
      <c r="I50" s="132">
        <v>0</v>
      </c>
      <c r="J50" s="161">
        <f t="shared" si="6"/>
        <v>0</v>
      </c>
      <c r="K50" s="133"/>
      <c r="L50" s="133"/>
      <c r="M50" s="134"/>
      <c r="N50" s="108" t="str">
        <f>IF(D50&lt;&gt;"", IF(B50="", "Missing Title; ", "") &amp; IF(C50="", "Missing First Name; ", "") &amp; IF(D50="", "Missing Surname; ", "") &amp; IF(F50="", "Missing College; ", "") &amp; IF(ISNUMBER(G50), IF(G50&lt;1, "Basic Pay Too Low; ", ""), "Invalid Basic Pay; ") &amp; IF(ISNUMBER(H50), IF(H50&lt;1, "ePRSI Too Low; ", ""), "Invalid ePRSI; ") &amp; IF(LEN(I50)&gt;0, IF(ISNUMBER(I50), "", "ePension Too Low or Invalid; "),"") &amp; IFERROR(IF(G50+H50+I50&lt;&gt;J50,"Incorrect Total Pay; ",""), "Total Pay Can't Be Calculated; ") &amp; IF(L50&lt;=K50, "'To Date' is Earlier than 'From Date'; ", IF(K50&lt;'EI Financial Report '!$E$12, "'From Date' Earlier Than Expected; ", IF(L50&gt;'EI Financial Report '!$H$12, "'To Date' Later Than Expected; ", ""))) &amp; IF(ROUND((M50*100), 0)&lt;5, "Percent Less Than 5% or Missing; ", IF((M50*100)&gt;100, "Percent Greater Than 100%; ", "")), "")</f>
        <v/>
      </c>
      <c r="P50" s="102"/>
      <c r="Q50" s="102"/>
      <c r="S50" s="109">
        <f t="shared" si="1"/>
        <v>0</v>
      </c>
      <c r="T50" s="110">
        <f t="shared" si="2"/>
        <v>0</v>
      </c>
      <c r="U50" s="111">
        <f t="shared" si="7"/>
        <v>0</v>
      </c>
      <c r="V50" s="112">
        <f t="shared" si="5"/>
        <v>0</v>
      </c>
      <c r="W50" s="112">
        <f t="shared" si="8"/>
        <v>0</v>
      </c>
    </row>
    <row r="51" spans="2:23" s="103" customFormat="1" ht="17.25" customHeight="1" x14ac:dyDescent="0.25">
      <c r="B51" s="126"/>
      <c r="C51" s="126"/>
      <c r="D51" s="126"/>
      <c r="E51" s="127" t="s">
        <v>73</v>
      </c>
      <c r="F51" s="130"/>
      <c r="G51" s="131">
        <v>0</v>
      </c>
      <c r="H51" s="132">
        <v>0</v>
      </c>
      <c r="I51" s="132">
        <v>0</v>
      </c>
      <c r="J51" s="161">
        <f t="shared" si="6"/>
        <v>0</v>
      </c>
      <c r="K51" s="133"/>
      <c r="L51" s="133"/>
      <c r="M51" s="134"/>
      <c r="N51" s="108" t="str">
        <f>IF(D51&lt;&gt;"", IF(B51="", "Missing Title; ", "") &amp; IF(C51="", "Missing First Name; ", "") &amp; IF(D51="", "Missing Surname; ", "") &amp; IF(F51="", "Missing College; ", "") &amp; IF(ISNUMBER(G51), IF(G51&lt;1, "Basic Pay Too Low; ", ""), "Invalid Basic Pay; ") &amp; IF(ISNUMBER(H51), IF(H51&lt;1, "ePRSI Too Low; ", ""), "Invalid ePRSI; ") &amp; IF(LEN(I51)&gt;0, IF(ISNUMBER(I51), "", "ePension Too Low or Invalid; "),"") &amp; IFERROR(IF(G51+H51+I51&lt;&gt;J51,"Incorrect Total Pay; ",""), "Total Pay Can't Be Calculated; ") &amp; IF(L51&lt;=K51, "'To Date' is Earlier than 'From Date'; ", IF(K51&lt;'EI Financial Report '!$E$12, "'From Date' Earlier Than Expected; ", IF(L51&gt;'EI Financial Report '!$H$12, "'To Date' Later Than Expected; ", ""))) &amp; IF(ROUND((M51*100), 0)&lt;5, "Percent Less Than 5% or Missing; ", IF((M51*100)&gt;100, "Percent Greater Than 100%; ", "")), "")</f>
        <v/>
      </c>
      <c r="P51" s="102"/>
      <c r="Q51" s="102"/>
      <c r="S51" s="109">
        <f t="shared" si="1"/>
        <v>0</v>
      </c>
      <c r="T51" s="110">
        <f t="shared" si="2"/>
        <v>0</v>
      </c>
      <c r="U51" s="111">
        <f t="shared" si="7"/>
        <v>0</v>
      </c>
      <c r="V51" s="112">
        <f t="shared" si="5"/>
        <v>0</v>
      </c>
      <c r="W51" s="112">
        <f t="shared" si="8"/>
        <v>0</v>
      </c>
    </row>
    <row r="52" spans="2:23" s="103" customFormat="1" ht="17.25" customHeight="1" x14ac:dyDescent="0.25">
      <c r="B52" s="126"/>
      <c r="C52" s="126"/>
      <c r="D52" s="126"/>
      <c r="E52" s="127" t="s">
        <v>73</v>
      </c>
      <c r="F52" s="130"/>
      <c r="G52" s="131">
        <v>0</v>
      </c>
      <c r="H52" s="132">
        <v>0</v>
      </c>
      <c r="I52" s="132">
        <v>0</v>
      </c>
      <c r="J52" s="161">
        <f t="shared" si="6"/>
        <v>0</v>
      </c>
      <c r="K52" s="133"/>
      <c r="L52" s="133"/>
      <c r="M52" s="134"/>
      <c r="N52" s="108" t="str">
        <f>IF(D52&lt;&gt;"", IF(B52="", "Missing Title; ", "") &amp; IF(C52="", "Missing First Name; ", "") &amp; IF(D52="", "Missing Surname; ", "") &amp; IF(F52="", "Missing College; ", "") &amp; IF(ISNUMBER(G52), IF(G52&lt;1, "Basic Pay Too Low; ", ""), "Invalid Basic Pay; ") &amp; IF(ISNUMBER(H52), IF(H52&lt;1, "ePRSI Too Low; ", ""), "Invalid ePRSI; ") &amp; IF(LEN(I52)&gt;0, IF(ISNUMBER(I52), "", "ePension Too Low or Invalid; "),"") &amp; IFERROR(IF(G52+H52+I52&lt;&gt;J52,"Incorrect Total Pay; ",""), "Total Pay Can't Be Calculated; ") &amp; IF(L52&lt;=K52, "'To Date' is Earlier than 'From Date'; ", IF(K52&lt;'EI Financial Report '!$E$12, "'From Date' Earlier Than Expected; ", IF(L52&gt;'EI Financial Report '!$H$12, "'To Date' Later Than Expected; ", ""))) &amp; IF(ROUND((M52*100), 0)&lt;5, "Percent Less Than 5% or Missing; ", IF((M52*100)&gt;100, "Percent Greater Than 100%; ", "")), "")</f>
        <v/>
      </c>
      <c r="P52" s="102"/>
      <c r="Q52" s="102"/>
      <c r="S52" s="109">
        <f t="shared" si="1"/>
        <v>0</v>
      </c>
      <c r="T52" s="110">
        <f t="shared" si="2"/>
        <v>0</v>
      </c>
      <c r="U52" s="111">
        <f t="shared" si="7"/>
        <v>0</v>
      </c>
      <c r="V52" s="112">
        <f t="shared" si="5"/>
        <v>0</v>
      </c>
      <c r="W52" s="112">
        <f t="shared" si="8"/>
        <v>0</v>
      </c>
    </row>
    <row r="53" spans="2:23" s="103" customFormat="1" ht="17.25" customHeight="1" x14ac:dyDescent="0.25">
      <c r="B53" s="126"/>
      <c r="C53" s="126"/>
      <c r="D53" s="126"/>
      <c r="E53" s="127" t="s">
        <v>73</v>
      </c>
      <c r="F53" s="130"/>
      <c r="G53" s="131">
        <v>0</v>
      </c>
      <c r="H53" s="132">
        <v>0</v>
      </c>
      <c r="I53" s="132">
        <v>0</v>
      </c>
      <c r="J53" s="161">
        <f t="shared" si="6"/>
        <v>0</v>
      </c>
      <c r="K53" s="133"/>
      <c r="L53" s="133"/>
      <c r="M53" s="134"/>
      <c r="N53" s="108" t="str">
        <f>IF(D53&lt;&gt;"", IF(B53="", "Missing Title; ", "") &amp; IF(C53="", "Missing First Name; ", "") &amp; IF(D53="", "Missing Surname; ", "") &amp; IF(F53="", "Missing College; ", "") &amp; IF(ISNUMBER(G53), IF(G53&lt;1, "Basic Pay Too Low; ", ""), "Invalid Basic Pay; ") &amp; IF(ISNUMBER(H53), IF(H53&lt;1, "ePRSI Too Low; ", ""), "Invalid ePRSI; ") &amp; IF(LEN(I53)&gt;0, IF(ISNUMBER(I53), "", "ePension Too Low or Invalid; "),"") &amp; IFERROR(IF(G53+H53+I53&lt;&gt;J53,"Incorrect Total Pay; ",""), "Total Pay Can't Be Calculated; ") &amp; IF(L53&lt;=K53, "'To Date' is Earlier than 'From Date'; ", IF(K53&lt;'EI Financial Report '!$E$12, "'From Date' Earlier Than Expected; ", IF(L53&gt;'EI Financial Report '!$H$12, "'To Date' Later Than Expected; ", ""))) &amp; IF(ROUND((M53*100), 0)&lt;5, "Percent Less Than 5% or Missing; ", IF((M53*100)&gt;100, "Percent Greater Than 100%; ", "")), "")</f>
        <v/>
      </c>
      <c r="P53" s="102"/>
      <c r="Q53" s="102"/>
      <c r="S53" s="109">
        <f t="shared" si="1"/>
        <v>0</v>
      </c>
      <c r="T53" s="110">
        <f t="shared" si="2"/>
        <v>0</v>
      </c>
      <c r="U53" s="111">
        <f t="shared" si="7"/>
        <v>0</v>
      </c>
      <c r="V53" s="112">
        <f t="shared" si="5"/>
        <v>0</v>
      </c>
      <c r="W53" s="112">
        <f t="shared" si="8"/>
        <v>0</v>
      </c>
    </row>
    <row r="54" spans="2:23" s="103" customFormat="1" ht="17.25" customHeight="1" x14ac:dyDescent="0.25">
      <c r="B54" s="126"/>
      <c r="C54" s="126"/>
      <c r="D54" s="126"/>
      <c r="E54" s="127" t="s">
        <v>73</v>
      </c>
      <c r="F54" s="130"/>
      <c r="G54" s="131">
        <v>0</v>
      </c>
      <c r="H54" s="132">
        <v>0</v>
      </c>
      <c r="I54" s="132">
        <v>0</v>
      </c>
      <c r="J54" s="161">
        <f t="shared" si="6"/>
        <v>0</v>
      </c>
      <c r="K54" s="133"/>
      <c r="L54" s="133"/>
      <c r="M54" s="134"/>
      <c r="N54" s="108" t="str">
        <f>IF(D54&lt;&gt;"", IF(B54="", "Missing Title; ", "") &amp; IF(C54="", "Missing First Name; ", "") &amp; IF(D54="", "Missing Surname; ", "") &amp; IF(F54="", "Missing College; ", "") &amp; IF(ISNUMBER(G54), IF(G54&lt;1, "Basic Pay Too Low; ", ""), "Invalid Basic Pay; ") &amp; IF(ISNUMBER(H54), IF(H54&lt;1, "ePRSI Too Low; ", ""), "Invalid ePRSI; ") &amp; IF(LEN(I54)&gt;0, IF(ISNUMBER(I54), "", "ePension Too Low or Invalid; "),"") &amp; IFERROR(IF(G54+H54+I54&lt;&gt;J54,"Incorrect Total Pay; ",""), "Total Pay Can't Be Calculated; ") &amp; IF(L54&lt;=K54, "'To Date' is Earlier than 'From Date'; ", IF(K54&lt;'EI Financial Report '!$E$12, "'From Date' Earlier Than Expected; ", IF(L54&gt;'EI Financial Report '!$H$12, "'To Date' Later Than Expected; ", ""))) &amp; IF(ROUND((M54*100), 0)&lt;5, "Percent Less Than 5% or Missing; ", IF((M54*100)&gt;100, "Percent Greater Than 100%; ", "")), "")</f>
        <v/>
      </c>
      <c r="P54" s="102"/>
      <c r="Q54" s="102"/>
      <c r="S54" s="109">
        <f t="shared" si="1"/>
        <v>0</v>
      </c>
      <c r="T54" s="110">
        <f t="shared" si="2"/>
        <v>0</v>
      </c>
      <c r="U54" s="111">
        <f t="shared" si="7"/>
        <v>0</v>
      </c>
      <c r="V54" s="112">
        <f t="shared" si="5"/>
        <v>0</v>
      </c>
      <c r="W54" s="112">
        <f t="shared" si="8"/>
        <v>0</v>
      </c>
    </row>
    <row r="55" spans="2:23" s="103" customFormat="1" ht="17.25" customHeight="1" x14ac:dyDescent="0.25">
      <c r="B55" s="126"/>
      <c r="C55" s="126"/>
      <c r="D55" s="126"/>
      <c r="E55" s="127" t="s">
        <v>73</v>
      </c>
      <c r="F55" s="130"/>
      <c r="G55" s="131">
        <v>0</v>
      </c>
      <c r="H55" s="132">
        <v>0</v>
      </c>
      <c r="I55" s="132">
        <v>0</v>
      </c>
      <c r="J55" s="161">
        <f t="shared" si="6"/>
        <v>0</v>
      </c>
      <c r="K55" s="133"/>
      <c r="L55" s="133"/>
      <c r="M55" s="134"/>
      <c r="N55" s="108" t="str">
        <f>IF(D55&lt;&gt;"", IF(B55="", "Missing Title; ", "") &amp; IF(C55="", "Missing First Name; ", "") &amp; IF(D55="", "Missing Surname; ", "") &amp; IF(F55="", "Missing College; ", "") &amp; IF(ISNUMBER(G55), IF(G55&lt;1, "Basic Pay Too Low; ", ""), "Invalid Basic Pay; ") &amp; IF(ISNUMBER(H55), IF(H55&lt;1, "ePRSI Too Low; ", ""), "Invalid ePRSI; ") &amp; IF(LEN(I55)&gt;0, IF(ISNUMBER(I55), "", "ePension Too Low or Invalid; "),"") &amp; IFERROR(IF(G55+H55+I55&lt;&gt;J55,"Incorrect Total Pay; ",""), "Total Pay Can't Be Calculated; ") &amp; IF(L55&lt;=K55, "'To Date' is Earlier than 'From Date'; ", IF(K55&lt;'EI Financial Report '!$E$12, "'From Date' Earlier Than Expected; ", IF(L55&gt;'EI Financial Report '!$H$12, "'To Date' Later Than Expected; ", ""))) &amp; IF(ROUND((M55*100), 0)&lt;5, "Percent Less Than 5% or Missing; ", IF((M55*100)&gt;100, "Percent Greater Than 100%; ", "")), "")</f>
        <v/>
      </c>
      <c r="P55" s="102"/>
      <c r="Q55" s="102"/>
      <c r="S55" s="109">
        <f t="shared" si="1"/>
        <v>0</v>
      </c>
      <c r="T55" s="110">
        <f t="shared" si="2"/>
        <v>0</v>
      </c>
      <c r="U55" s="111">
        <f t="shared" si="7"/>
        <v>0</v>
      </c>
      <c r="V55" s="112">
        <f t="shared" si="5"/>
        <v>0</v>
      </c>
      <c r="W55" s="112">
        <f t="shared" si="8"/>
        <v>0</v>
      </c>
    </row>
    <row r="56" spans="2:23" s="103" customFormat="1" ht="17.25" customHeight="1" x14ac:dyDescent="0.25">
      <c r="B56" s="126"/>
      <c r="C56" s="126"/>
      <c r="D56" s="126"/>
      <c r="E56" s="127" t="s">
        <v>73</v>
      </c>
      <c r="F56" s="130"/>
      <c r="G56" s="131">
        <v>0</v>
      </c>
      <c r="H56" s="132">
        <v>0</v>
      </c>
      <c r="I56" s="132">
        <v>0</v>
      </c>
      <c r="J56" s="161">
        <f t="shared" si="6"/>
        <v>0</v>
      </c>
      <c r="K56" s="133"/>
      <c r="L56" s="133"/>
      <c r="M56" s="134"/>
      <c r="N56" s="108" t="str">
        <f>IF(D56&lt;&gt;"", IF(B56="", "Missing Title; ", "") &amp; IF(C56="", "Missing First Name; ", "") &amp; IF(D56="", "Missing Surname; ", "") &amp; IF(F56="", "Missing College; ", "") &amp; IF(ISNUMBER(G56), IF(G56&lt;1, "Basic Pay Too Low; ", ""), "Invalid Basic Pay; ") &amp; IF(ISNUMBER(H56), IF(H56&lt;1, "ePRSI Too Low; ", ""), "Invalid ePRSI; ") &amp; IF(LEN(I56)&gt;0, IF(ISNUMBER(I56), "", "ePension Too Low or Invalid; "),"") &amp; IFERROR(IF(G56+H56+I56&lt;&gt;J56,"Incorrect Total Pay; ",""), "Total Pay Can't Be Calculated; ") &amp; IF(L56&lt;=K56, "'To Date' is Earlier than 'From Date'; ", IF(K56&lt;'EI Financial Report '!$E$12, "'From Date' Earlier Than Expected; ", IF(L56&gt;'EI Financial Report '!$H$12, "'To Date' Later Than Expected; ", ""))) &amp; IF(ROUND((M56*100), 0)&lt;5, "Percent Less Than 5% or Missing; ", IF((M56*100)&gt;100, "Percent Greater Than 100%; ", "")), "")</f>
        <v/>
      </c>
      <c r="P56" s="102"/>
      <c r="Q56" s="102"/>
      <c r="S56" s="109">
        <f t="shared" si="1"/>
        <v>0</v>
      </c>
      <c r="T56" s="110">
        <f t="shared" si="2"/>
        <v>0</v>
      </c>
      <c r="U56" s="111">
        <f t="shared" si="7"/>
        <v>0</v>
      </c>
      <c r="V56" s="112">
        <f t="shared" si="5"/>
        <v>0</v>
      </c>
      <c r="W56" s="112">
        <f t="shared" si="8"/>
        <v>0</v>
      </c>
    </row>
    <row r="57" spans="2:23" s="103" customFormat="1" ht="17.25" customHeight="1" x14ac:dyDescent="0.25">
      <c r="B57" s="126"/>
      <c r="C57" s="126"/>
      <c r="D57" s="126"/>
      <c r="E57" s="127" t="s">
        <v>73</v>
      </c>
      <c r="F57" s="130"/>
      <c r="G57" s="131">
        <v>0</v>
      </c>
      <c r="H57" s="132">
        <v>0</v>
      </c>
      <c r="I57" s="132">
        <v>0</v>
      </c>
      <c r="J57" s="161">
        <f t="shared" si="6"/>
        <v>0</v>
      </c>
      <c r="K57" s="133"/>
      <c r="L57" s="133"/>
      <c r="M57" s="134"/>
      <c r="N57" s="108" t="str">
        <f>IF(D57&lt;&gt;"", IF(B57="", "Missing Title; ", "") &amp; IF(C57="", "Missing First Name; ", "") &amp; IF(D57="", "Missing Surname; ", "") &amp; IF(F57="", "Missing College; ", "") &amp; IF(ISNUMBER(G57), IF(G57&lt;1, "Basic Pay Too Low; ", ""), "Invalid Basic Pay; ") &amp; IF(ISNUMBER(H57), IF(H57&lt;1, "ePRSI Too Low; ", ""), "Invalid ePRSI; ") &amp; IF(LEN(I57)&gt;0, IF(ISNUMBER(I57), "", "ePension Too Low or Invalid; "),"") &amp; IFERROR(IF(G57+H57+I57&lt;&gt;J57,"Incorrect Total Pay; ",""), "Total Pay Can't Be Calculated; ") &amp; IF(L57&lt;=K57, "'To Date' is Earlier than 'From Date'; ", IF(K57&lt;'EI Financial Report '!$E$12, "'From Date' Earlier Than Expected; ", IF(L57&gt;'EI Financial Report '!$H$12, "'To Date' Later Than Expected; ", ""))) &amp; IF(ROUND((M57*100), 0)&lt;5, "Percent Less Than 5% or Missing; ", IF((M57*100)&gt;100, "Percent Greater Than 100%; ", "")), "")</f>
        <v/>
      </c>
      <c r="P57" s="102"/>
      <c r="Q57" s="102"/>
      <c r="S57" s="109">
        <f t="shared" si="1"/>
        <v>0</v>
      </c>
      <c r="T57" s="110">
        <f t="shared" si="2"/>
        <v>0</v>
      </c>
      <c r="U57" s="111">
        <f t="shared" si="7"/>
        <v>0</v>
      </c>
      <c r="V57" s="112">
        <f t="shared" si="5"/>
        <v>0</v>
      </c>
      <c r="W57" s="112">
        <f t="shared" si="8"/>
        <v>0</v>
      </c>
    </row>
    <row r="58" spans="2:23" s="103" customFormat="1" ht="17.25" customHeight="1" x14ac:dyDescent="0.25">
      <c r="B58" s="126"/>
      <c r="C58" s="126"/>
      <c r="D58" s="126"/>
      <c r="E58" s="127" t="s">
        <v>73</v>
      </c>
      <c r="F58" s="130"/>
      <c r="G58" s="131">
        <v>0</v>
      </c>
      <c r="H58" s="132">
        <v>0</v>
      </c>
      <c r="I58" s="132">
        <v>0</v>
      </c>
      <c r="J58" s="161">
        <f t="shared" si="6"/>
        <v>0</v>
      </c>
      <c r="K58" s="133"/>
      <c r="L58" s="133"/>
      <c r="M58" s="134"/>
      <c r="N58" s="108" t="str">
        <f>IF(D58&lt;&gt;"", IF(B58="", "Missing Title; ", "") &amp; IF(C58="", "Missing First Name; ", "") &amp; IF(D58="", "Missing Surname; ", "") &amp; IF(F58="", "Missing College; ", "") &amp; IF(ISNUMBER(G58), IF(G58&lt;1, "Basic Pay Too Low; ", ""), "Invalid Basic Pay; ") &amp; IF(ISNUMBER(H58), IF(H58&lt;1, "ePRSI Too Low; ", ""), "Invalid ePRSI; ") &amp; IF(LEN(I58)&gt;0, IF(ISNUMBER(I58), "", "ePension Too Low or Invalid; "),"") &amp; IFERROR(IF(G58+H58+I58&lt;&gt;J58,"Incorrect Total Pay; ",""), "Total Pay Can't Be Calculated; ") &amp; IF(L58&lt;=K58, "'To Date' is Earlier than 'From Date'; ", IF(K58&lt;'EI Financial Report '!$E$12, "'From Date' Earlier Than Expected; ", IF(L58&gt;'EI Financial Report '!$H$12, "'To Date' Later Than Expected; ", ""))) &amp; IF(ROUND((M58*100), 0)&lt;5, "Percent Less Than 5% or Missing; ", IF((M58*100)&gt;100, "Percent Greater Than 100%; ", "")), "")</f>
        <v/>
      </c>
      <c r="P58" s="102"/>
      <c r="Q58" s="102"/>
      <c r="S58" s="109">
        <f t="shared" si="1"/>
        <v>0</v>
      </c>
      <c r="T58" s="110">
        <f t="shared" si="2"/>
        <v>0</v>
      </c>
      <c r="U58" s="111">
        <f t="shared" si="7"/>
        <v>0</v>
      </c>
      <c r="V58" s="112">
        <f t="shared" si="5"/>
        <v>0</v>
      </c>
      <c r="W58" s="112">
        <f t="shared" si="8"/>
        <v>0</v>
      </c>
    </row>
    <row r="59" spans="2:23" s="103" customFormat="1" ht="17.25" customHeight="1" x14ac:dyDescent="0.25">
      <c r="B59" s="126"/>
      <c r="C59" s="126"/>
      <c r="D59" s="126"/>
      <c r="E59" s="127" t="s">
        <v>73</v>
      </c>
      <c r="F59" s="130"/>
      <c r="G59" s="131">
        <v>0</v>
      </c>
      <c r="H59" s="132">
        <v>0</v>
      </c>
      <c r="I59" s="132">
        <v>0</v>
      </c>
      <c r="J59" s="161">
        <f t="shared" si="6"/>
        <v>0</v>
      </c>
      <c r="K59" s="133"/>
      <c r="L59" s="133"/>
      <c r="M59" s="134"/>
      <c r="N59" s="108" t="str">
        <f>IF(D59&lt;&gt;"", IF(B59="", "Missing Title; ", "") &amp; IF(C59="", "Missing First Name; ", "") &amp; IF(D59="", "Missing Surname; ", "") &amp; IF(F59="", "Missing College; ", "") &amp; IF(ISNUMBER(G59), IF(G59&lt;1, "Basic Pay Too Low; ", ""), "Invalid Basic Pay; ") &amp; IF(ISNUMBER(H59), IF(H59&lt;1, "ePRSI Too Low; ", ""), "Invalid ePRSI; ") &amp; IF(LEN(I59)&gt;0, IF(ISNUMBER(I59), "", "ePension Too Low or Invalid; "),"") &amp; IFERROR(IF(G59+H59+I59&lt;&gt;J59,"Incorrect Total Pay; ",""), "Total Pay Can't Be Calculated; ") &amp; IF(L59&lt;=K59, "'To Date' is Earlier than 'From Date'; ", IF(K59&lt;'EI Financial Report '!$E$12, "'From Date' Earlier Than Expected; ", IF(L59&gt;'EI Financial Report '!$H$12, "'To Date' Later Than Expected; ", ""))) &amp; IF(ROUND((M59*100), 0)&lt;5, "Percent Less Than 5% or Missing; ", IF((M59*100)&gt;100, "Percent Greater Than 100%; ", "")), "")</f>
        <v/>
      </c>
      <c r="P59" s="102"/>
      <c r="Q59" s="102"/>
      <c r="S59" s="109">
        <f t="shared" si="1"/>
        <v>0</v>
      </c>
      <c r="T59" s="110">
        <f t="shared" si="2"/>
        <v>0</v>
      </c>
      <c r="U59" s="111">
        <f t="shared" si="7"/>
        <v>0</v>
      </c>
      <c r="V59" s="112">
        <f t="shared" si="5"/>
        <v>0</v>
      </c>
      <c r="W59" s="112">
        <f t="shared" si="8"/>
        <v>0</v>
      </c>
    </row>
    <row r="60" spans="2:23" s="103" customFormat="1" ht="17.25" customHeight="1" x14ac:dyDescent="0.25">
      <c r="B60" s="126"/>
      <c r="C60" s="126"/>
      <c r="D60" s="126"/>
      <c r="E60" s="127" t="s">
        <v>73</v>
      </c>
      <c r="F60" s="130"/>
      <c r="G60" s="131">
        <v>0</v>
      </c>
      <c r="H60" s="132">
        <v>0</v>
      </c>
      <c r="I60" s="132">
        <v>0</v>
      </c>
      <c r="J60" s="161">
        <f t="shared" si="6"/>
        <v>0</v>
      </c>
      <c r="K60" s="133"/>
      <c r="L60" s="133"/>
      <c r="M60" s="134"/>
      <c r="N60" s="108" t="str">
        <f>IF(D60&lt;&gt;"", IF(B60="", "Missing Title; ", "") &amp; IF(C60="", "Missing First Name; ", "") &amp; IF(D60="", "Missing Surname; ", "") &amp; IF(F60="", "Missing College; ", "") &amp; IF(ISNUMBER(G60), IF(G60&lt;1, "Basic Pay Too Low; ", ""), "Invalid Basic Pay; ") &amp; IF(ISNUMBER(H60), IF(H60&lt;1, "ePRSI Too Low; ", ""), "Invalid ePRSI; ") &amp; IF(LEN(I60)&gt;0, IF(ISNUMBER(I60), "", "ePension Too Low or Invalid; "),"") &amp; IFERROR(IF(G60+H60+I60&lt;&gt;J60,"Incorrect Total Pay; ",""), "Total Pay Can't Be Calculated; ") &amp; IF(L60&lt;=K60, "'To Date' is Earlier than 'From Date'; ", IF(K60&lt;'EI Financial Report '!$E$12, "'From Date' Earlier Than Expected; ", IF(L60&gt;'EI Financial Report '!$H$12, "'To Date' Later Than Expected; ", ""))) &amp; IF(ROUND((M60*100), 0)&lt;5, "Percent Less Than 5% or Missing; ", IF((M60*100)&gt;100, "Percent Greater Than 100%; ", "")), "")</f>
        <v/>
      </c>
      <c r="P60" s="102"/>
      <c r="Q60" s="102"/>
      <c r="S60" s="109">
        <f t="shared" si="1"/>
        <v>0</v>
      </c>
      <c r="T60" s="110">
        <f t="shared" si="2"/>
        <v>0</v>
      </c>
      <c r="U60" s="111">
        <f t="shared" si="7"/>
        <v>0</v>
      </c>
      <c r="V60" s="112">
        <f t="shared" si="5"/>
        <v>0</v>
      </c>
      <c r="W60" s="112">
        <f t="shared" si="8"/>
        <v>0</v>
      </c>
    </row>
    <row r="61" spans="2:23" s="103" customFormat="1" ht="17.25" customHeight="1" x14ac:dyDescent="0.25">
      <c r="B61" s="126"/>
      <c r="C61" s="126"/>
      <c r="D61" s="126"/>
      <c r="E61" s="127" t="s">
        <v>73</v>
      </c>
      <c r="F61" s="130"/>
      <c r="G61" s="131">
        <v>0</v>
      </c>
      <c r="H61" s="132">
        <v>0</v>
      </c>
      <c r="I61" s="132">
        <v>0</v>
      </c>
      <c r="J61" s="161">
        <f t="shared" si="6"/>
        <v>0</v>
      </c>
      <c r="K61" s="133"/>
      <c r="L61" s="133"/>
      <c r="M61" s="134"/>
      <c r="N61" s="108" t="str">
        <f>IF(D61&lt;&gt;"", IF(B61="", "Missing Title; ", "") &amp; IF(C61="", "Missing First Name; ", "") &amp; IF(D61="", "Missing Surname; ", "") &amp; IF(F61="", "Missing College; ", "") &amp; IF(ISNUMBER(G61), IF(G61&lt;1, "Basic Pay Too Low; ", ""), "Invalid Basic Pay; ") &amp; IF(ISNUMBER(H61), IF(H61&lt;1, "ePRSI Too Low; ", ""), "Invalid ePRSI; ") &amp; IF(LEN(I61)&gt;0, IF(ISNUMBER(I61), "", "ePension Too Low or Invalid; "),"") &amp; IFERROR(IF(G61+H61+I61&lt;&gt;J61,"Incorrect Total Pay; ",""), "Total Pay Can't Be Calculated; ") &amp; IF(L61&lt;=K61, "'To Date' is Earlier than 'From Date'; ", IF(K61&lt;'EI Financial Report '!$E$12, "'From Date' Earlier Than Expected; ", IF(L61&gt;'EI Financial Report '!$H$12, "'To Date' Later Than Expected; ", ""))) &amp; IF(ROUND((M61*100), 0)&lt;5, "Percent Less Than 5% or Missing; ", IF((M61*100)&gt;100, "Percent Greater Than 100%; ", "")), "")</f>
        <v/>
      </c>
      <c r="P61" s="102"/>
      <c r="Q61" s="102"/>
      <c r="S61" s="109">
        <f t="shared" si="1"/>
        <v>0</v>
      </c>
      <c r="T61" s="110">
        <f t="shared" si="2"/>
        <v>0</v>
      </c>
      <c r="U61" s="111">
        <f t="shared" si="7"/>
        <v>0</v>
      </c>
      <c r="V61" s="112">
        <f t="shared" si="5"/>
        <v>0</v>
      </c>
      <c r="W61" s="112">
        <f t="shared" si="8"/>
        <v>0</v>
      </c>
    </row>
    <row r="62" spans="2:23" s="103" customFormat="1" ht="17.25" customHeight="1" x14ac:dyDescent="0.25">
      <c r="B62" s="126"/>
      <c r="C62" s="126"/>
      <c r="D62" s="126"/>
      <c r="E62" s="127" t="s">
        <v>73</v>
      </c>
      <c r="F62" s="130"/>
      <c r="G62" s="131">
        <v>0</v>
      </c>
      <c r="H62" s="132">
        <v>0</v>
      </c>
      <c r="I62" s="132">
        <v>0</v>
      </c>
      <c r="J62" s="161">
        <f t="shared" si="6"/>
        <v>0</v>
      </c>
      <c r="K62" s="133"/>
      <c r="L62" s="133"/>
      <c r="M62" s="134"/>
      <c r="N62" s="108" t="str">
        <f>IF(D62&lt;&gt;"", IF(B62="", "Missing Title; ", "") &amp; IF(C62="", "Missing First Name; ", "") &amp; IF(D62="", "Missing Surname; ", "") &amp; IF(F62="", "Missing College; ", "") &amp; IF(ISNUMBER(G62), IF(G62&lt;1, "Basic Pay Too Low; ", ""), "Invalid Basic Pay; ") &amp; IF(ISNUMBER(H62), IF(H62&lt;1, "ePRSI Too Low; ", ""), "Invalid ePRSI; ") &amp; IF(LEN(I62)&gt;0, IF(ISNUMBER(I62), "", "ePension Too Low or Invalid; "),"") &amp; IFERROR(IF(G62+H62+I62&lt;&gt;J62,"Incorrect Total Pay; ",""), "Total Pay Can't Be Calculated; ") &amp; IF(L62&lt;=K62, "'To Date' is Earlier than 'From Date'; ", IF(K62&lt;'EI Financial Report '!$E$12, "'From Date' Earlier Than Expected; ", IF(L62&gt;'EI Financial Report '!$H$12, "'To Date' Later Than Expected; ", ""))) &amp; IF(ROUND((M62*100), 0)&lt;5, "Percent Less Than 5% or Missing; ", IF((M62*100)&gt;100, "Percent Greater Than 100%; ", "")), "")</f>
        <v/>
      </c>
      <c r="P62" s="102"/>
      <c r="Q62" s="102"/>
      <c r="S62" s="109">
        <f t="shared" si="1"/>
        <v>0</v>
      </c>
      <c r="T62" s="110">
        <f t="shared" si="2"/>
        <v>0</v>
      </c>
      <c r="U62" s="111">
        <f t="shared" si="7"/>
        <v>0</v>
      </c>
      <c r="V62" s="112">
        <f t="shared" si="5"/>
        <v>0</v>
      </c>
      <c r="W62" s="112">
        <f t="shared" si="8"/>
        <v>0</v>
      </c>
    </row>
    <row r="63" spans="2:23" s="103" customFormat="1" ht="17.25" customHeight="1" x14ac:dyDescent="0.25">
      <c r="B63" s="126"/>
      <c r="C63" s="126"/>
      <c r="D63" s="126"/>
      <c r="E63" s="127" t="s">
        <v>73</v>
      </c>
      <c r="F63" s="128"/>
      <c r="G63" s="131">
        <v>0</v>
      </c>
      <c r="H63" s="132">
        <v>0</v>
      </c>
      <c r="I63" s="132">
        <v>0</v>
      </c>
      <c r="J63" s="161">
        <f t="shared" si="6"/>
        <v>0</v>
      </c>
      <c r="K63" s="135"/>
      <c r="L63" s="135"/>
      <c r="M63" s="136"/>
      <c r="N63" s="108" t="str">
        <f>IF(D63&lt;&gt;"", IF(B63="", "Missing Title; ", "") &amp; IF(C63="", "Missing First Name; ", "") &amp; IF(D63="", "Missing Surname; ", "") &amp; IF(F63="", "Missing College; ", "") &amp; IF(ISNUMBER(G63), IF(G63&lt;1, "Basic Pay Too Low; ", ""), "Invalid Basic Pay; ") &amp; IF(ISNUMBER(H63), IF(H63&lt;1, "ePRSI Too Low; ", ""), "Invalid ePRSI; ") &amp; IF(LEN(I63)&gt;0, IF(ISNUMBER(I63), "", "ePension Too Low or Invalid; "),"") &amp; IFERROR(IF(G63+H63+I63&lt;&gt;J63,"Incorrect Total Pay; ",""), "Total Pay Can't Be Calculated; ") &amp; IF(L63&lt;=K63, "'To Date' is Earlier than 'From Date'; ", IF(K63&lt;'EI Financial Report '!$E$12, "'From Date' Earlier Than Expected; ", IF(L63&gt;'EI Financial Report '!$H$12, "'To Date' Later Than Expected; ", ""))) &amp; IF(ROUND((M63*100), 0)&lt;5, "Percent Less Than 5% or Missing; ", IF((M63*100)&gt;100, "Percent Greater Than 100%; ", "")), "")</f>
        <v/>
      </c>
      <c r="P63" s="102"/>
      <c r="Q63" s="102"/>
      <c r="S63" s="109">
        <f t="shared" si="1"/>
        <v>0</v>
      </c>
      <c r="T63" s="110">
        <f t="shared" si="2"/>
        <v>0</v>
      </c>
      <c r="U63" s="111">
        <f t="shared" si="7"/>
        <v>0</v>
      </c>
      <c r="V63" s="112">
        <f t="shared" si="5"/>
        <v>0</v>
      </c>
      <c r="W63" s="112">
        <f t="shared" si="8"/>
        <v>0</v>
      </c>
    </row>
    <row r="64" spans="2:23" s="103" customFormat="1" ht="17.25" customHeight="1" x14ac:dyDescent="0.25">
      <c r="B64" s="128"/>
      <c r="C64" s="128"/>
      <c r="D64" s="129"/>
      <c r="E64" s="127" t="s">
        <v>73</v>
      </c>
      <c r="F64" s="128"/>
      <c r="G64" s="131">
        <v>0</v>
      </c>
      <c r="H64" s="132">
        <v>0</v>
      </c>
      <c r="I64" s="132">
        <v>0</v>
      </c>
      <c r="J64" s="161">
        <f t="shared" si="6"/>
        <v>0</v>
      </c>
      <c r="K64" s="135"/>
      <c r="L64" s="135"/>
      <c r="M64" s="136"/>
      <c r="N64" s="108" t="str">
        <f>IF(D64&lt;&gt;"", IF(B64="", "Missing Title; ", "") &amp; IF(C64="", "Missing First Name; ", "") &amp; IF(D64="", "Missing Surname; ", "") &amp; IF(F64="", "Missing College; ", "") &amp; IF(ISNUMBER(G64), IF(G64&lt;1, "Basic Pay Too Low; ", ""), "Invalid Basic Pay; ") &amp; IF(ISNUMBER(H64), IF(H64&lt;1, "ePRSI Too Low; ", ""), "Invalid ePRSI; ") &amp; IF(LEN(I64)&gt;0, IF(ISNUMBER(I64), "", "ePension Too Low or Invalid; "),"") &amp; IFERROR(IF(G64+H64+I64&lt;&gt;J64,"Incorrect Total Pay; ",""), "Total Pay Can't Be Calculated; ") &amp; IF(L64&lt;=K64, "'To Date' is Earlier than 'From Date'; ", IF(K64&lt;'EI Financial Report '!$E$12, "'From Date' Earlier Than Expected; ", IF(L64&gt;'EI Financial Report '!$H$12, "'To Date' Later Than Expected; ", ""))) &amp; IF(ROUND((M64*100), 0)&lt;5, "Percent Less Than 5% or Missing; ", IF((M64*100)&gt;100, "Percent Greater Than 100%; ", "")), "")</f>
        <v/>
      </c>
      <c r="P64" s="102"/>
      <c r="Q64" s="102"/>
      <c r="S64" s="109">
        <f t="shared" si="1"/>
        <v>0</v>
      </c>
      <c r="T64" s="110">
        <f t="shared" si="2"/>
        <v>0</v>
      </c>
      <c r="U64" s="111">
        <f t="shared" si="7"/>
        <v>0</v>
      </c>
      <c r="V64" s="112">
        <f t="shared" si="5"/>
        <v>0</v>
      </c>
      <c r="W64" s="112">
        <f t="shared" si="8"/>
        <v>0</v>
      </c>
    </row>
    <row r="65" spans="2:23" s="103" customFormat="1" ht="17.25" customHeight="1" x14ac:dyDescent="0.25">
      <c r="B65" s="128"/>
      <c r="C65" s="128"/>
      <c r="D65" s="129"/>
      <c r="E65" s="127" t="s">
        <v>73</v>
      </c>
      <c r="F65" s="128"/>
      <c r="G65" s="131">
        <v>0</v>
      </c>
      <c r="H65" s="132">
        <v>0</v>
      </c>
      <c r="I65" s="132">
        <v>0</v>
      </c>
      <c r="J65" s="161">
        <f t="shared" si="6"/>
        <v>0</v>
      </c>
      <c r="K65" s="135"/>
      <c r="L65" s="135"/>
      <c r="M65" s="136"/>
      <c r="N65" s="108" t="str">
        <f>IF(D65&lt;&gt;"", IF(B65="", "Missing Title; ", "") &amp; IF(C65="", "Missing First Name; ", "") &amp; IF(D65="", "Missing Surname; ", "") &amp; IF(F65="", "Missing College; ", "") &amp; IF(ISNUMBER(G65), IF(G65&lt;1, "Basic Pay Too Low; ", ""), "Invalid Basic Pay; ") &amp; IF(ISNUMBER(H65), IF(H65&lt;1, "ePRSI Too Low; ", ""), "Invalid ePRSI; ") &amp; IF(LEN(I65)&gt;0, IF(ISNUMBER(I65), "", "ePension Too Low or Invalid; "),"") &amp; IFERROR(IF(G65+H65+I65&lt;&gt;J65,"Incorrect Total Pay; ",""), "Total Pay Can't Be Calculated; ") &amp; IF(L65&lt;=K65, "'To Date' is Earlier than 'From Date'; ", IF(K65&lt;'EI Financial Report '!$E$12, "'From Date' Earlier Than Expected; ", IF(L65&gt;'EI Financial Report '!$H$12, "'To Date' Later Than Expected; ", ""))) &amp; IF(ROUND((M65*100), 0)&lt;5, "Percent Less Than 5% or Missing; ", IF((M65*100)&gt;100, "Percent Greater Than 100%; ", "")), "")</f>
        <v/>
      </c>
      <c r="P65" s="102"/>
      <c r="Q65" s="102"/>
      <c r="S65" s="109">
        <f t="shared" si="1"/>
        <v>0</v>
      </c>
      <c r="T65" s="110">
        <f t="shared" si="2"/>
        <v>0</v>
      </c>
      <c r="U65" s="111">
        <f t="shared" si="7"/>
        <v>0</v>
      </c>
      <c r="V65" s="112">
        <f t="shared" si="5"/>
        <v>0</v>
      </c>
      <c r="W65" s="112">
        <f t="shared" si="8"/>
        <v>0</v>
      </c>
    </row>
    <row r="66" spans="2:23" s="103" customFormat="1" ht="17.25" customHeight="1" x14ac:dyDescent="0.25">
      <c r="B66" s="128"/>
      <c r="C66" s="128"/>
      <c r="D66" s="129"/>
      <c r="E66" s="127" t="s">
        <v>73</v>
      </c>
      <c r="F66" s="128"/>
      <c r="G66" s="131">
        <v>0</v>
      </c>
      <c r="H66" s="132">
        <v>0</v>
      </c>
      <c r="I66" s="132">
        <v>0</v>
      </c>
      <c r="J66" s="161">
        <f t="shared" si="6"/>
        <v>0</v>
      </c>
      <c r="K66" s="135"/>
      <c r="L66" s="135"/>
      <c r="M66" s="136"/>
      <c r="N66" s="108" t="str">
        <f>IF(D66&lt;&gt;"", IF(B66="", "Missing Title; ", "") &amp; IF(C66="", "Missing First Name; ", "") &amp; IF(D66="", "Missing Surname; ", "") &amp; IF(F66="", "Missing College; ", "") &amp; IF(ISNUMBER(G66), IF(G66&lt;1, "Basic Pay Too Low; ", ""), "Invalid Basic Pay; ") &amp; IF(ISNUMBER(H66), IF(H66&lt;1, "ePRSI Too Low; ", ""), "Invalid ePRSI; ") &amp; IF(LEN(I66)&gt;0, IF(ISNUMBER(I66), "", "ePension Too Low or Invalid; "),"") &amp; IFERROR(IF(G66+H66+I66&lt;&gt;J66,"Incorrect Total Pay; ",""), "Total Pay Can't Be Calculated; ") &amp; IF(L66&lt;=K66, "'To Date' is Earlier than 'From Date'; ", IF(K66&lt;'EI Financial Report '!$E$12, "'From Date' Earlier Than Expected; ", IF(L66&gt;'EI Financial Report '!$H$12, "'To Date' Later Than Expected; ", ""))) &amp; IF(ROUND((M66*100), 0)&lt;5, "Percent Less Than 5% or Missing; ", IF((M66*100)&gt;100, "Percent Greater Than 100%; ", "")), "")</f>
        <v/>
      </c>
      <c r="P66" s="102"/>
      <c r="Q66" s="102"/>
      <c r="S66" s="109">
        <f t="shared" si="1"/>
        <v>0</v>
      </c>
      <c r="T66" s="110">
        <f t="shared" si="2"/>
        <v>0</v>
      </c>
      <c r="U66" s="111">
        <f t="shared" si="7"/>
        <v>0</v>
      </c>
      <c r="V66" s="112">
        <f t="shared" si="5"/>
        <v>0</v>
      </c>
      <c r="W66" s="112">
        <f t="shared" si="8"/>
        <v>0</v>
      </c>
    </row>
    <row r="67" spans="2:23" s="103" customFormat="1" ht="20.100000000000001" customHeight="1" x14ac:dyDescent="0.25">
      <c r="B67" s="113" t="s">
        <v>64</v>
      </c>
      <c r="C67" s="113"/>
      <c r="D67" s="113"/>
      <c r="E67" s="113"/>
      <c r="F67" s="113"/>
      <c r="G67" s="113"/>
      <c r="H67" s="158"/>
      <c r="I67" s="154" t="s">
        <v>9</v>
      </c>
      <c r="J67" s="155">
        <f>SUM(J15:J66)</f>
        <v>0</v>
      </c>
      <c r="K67" s="115"/>
      <c r="L67" s="115"/>
      <c r="M67" s="115"/>
      <c r="N67" s="114"/>
      <c r="P67" s="102"/>
      <c r="Q67" s="102"/>
      <c r="U67" s="116"/>
      <c r="V67" s="117"/>
      <c r="W67" s="117"/>
    </row>
    <row r="68" spans="2:23" ht="15" x14ac:dyDescent="0.25">
      <c r="K68" s="118"/>
      <c r="L68" s="118"/>
      <c r="M68" s="118"/>
      <c r="S68" s="103"/>
      <c r="T68" s="103"/>
      <c r="U68" s="103"/>
      <c r="V68" s="103"/>
      <c r="W68" s="103"/>
    </row>
    <row r="69" spans="2:23" x14ac:dyDescent="0.2">
      <c r="K69" s="118"/>
      <c r="L69" s="118"/>
      <c r="M69" s="118"/>
    </row>
    <row r="70" spans="2:23" ht="15" x14ac:dyDescent="0.25">
      <c r="B70" s="236" t="s">
        <v>65</v>
      </c>
      <c r="C70" s="236"/>
      <c r="D70" s="236"/>
      <c r="E70" s="236"/>
      <c r="F70" s="236"/>
      <c r="G70" s="236"/>
      <c r="H70" s="236"/>
      <c r="I70" s="236"/>
      <c r="J70" s="236"/>
      <c r="K70" s="236"/>
      <c r="L70" s="236"/>
      <c r="M70" s="236"/>
      <c r="N70" s="236"/>
      <c r="O70" s="236"/>
      <c r="P70" s="119"/>
      <c r="Q70" s="119"/>
    </row>
    <row r="71" spans="2:23" x14ac:dyDescent="0.2">
      <c r="K71" s="118"/>
      <c r="L71" s="118"/>
      <c r="M71" s="118"/>
    </row>
    <row r="72" spans="2:23" x14ac:dyDescent="0.2">
      <c r="K72" s="118"/>
      <c r="L72" s="118"/>
      <c r="M72" s="118"/>
    </row>
    <row r="73" spans="2:23" s="103" customFormat="1" ht="24.95" customHeight="1" x14ac:dyDescent="0.25">
      <c r="B73" s="233" t="s">
        <v>90</v>
      </c>
      <c r="C73" s="234"/>
      <c r="D73" s="235"/>
      <c r="E73" s="231" t="s">
        <v>57</v>
      </c>
      <c r="F73" s="241" t="s">
        <v>13</v>
      </c>
      <c r="G73" s="231" t="s">
        <v>59</v>
      </c>
      <c r="H73" s="245" t="s">
        <v>95</v>
      </c>
      <c r="I73" s="231" t="s">
        <v>60</v>
      </c>
      <c r="J73" s="241" t="s">
        <v>11</v>
      </c>
      <c r="K73" s="240" t="s">
        <v>42</v>
      </c>
      <c r="L73" s="240"/>
      <c r="M73" s="231" t="s">
        <v>58</v>
      </c>
      <c r="N73" s="231" t="s">
        <v>86</v>
      </c>
      <c r="O73" s="231" t="s">
        <v>66</v>
      </c>
      <c r="P73" s="120"/>
      <c r="Q73" s="120"/>
      <c r="S73" s="237" t="s">
        <v>70</v>
      </c>
      <c r="T73" s="239" t="s">
        <v>69</v>
      </c>
      <c r="U73" s="237" t="s">
        <v>68</v>
      </c>
      <c r="V73" s="226" t="s">
        <v>71</v>
      </c>
      <c r="W73" s="226" t="s">
        <v>72</v>
      </c>
    </row>
    <row r="74" spans="2:23" s="103" customFormat="1" ht="20.100000000000001" customHeight="1" x14ac:dyDescent="0.25">
      <c r="B74" s="145" t="s">
        <v>87</v>
      </c>
      <c r="C74" s="145" t="s">
        <v>88</v>
      </c>
      <c r="D74" s="145" t="s">
        <v>89</v>
      </c>
      <c r="E74" s="232"/>
      <c r="F74" s="242"/>
      <c r="G74" s="232"/>
      <c r="H74" s="246"/>
      <c r="I74" s="232"/>
      <c r="J74" s="242"/>
      <c r="K74" s="153" t="s">
        <v>43</v>
      </c>
      <c r="L74" s="153" t="s">
        <v>44</v>
      </c>
      <c r="M74" s="232"/>
      <c r="N74" s="232"/>
      <c r="O74" s="232"/>
      <c r="P74" s="120"/>
      <c r="Q74" s="120"/>
      <c r="S74" s="238"/>
      <c r="T74" s="227"/>
      <c r="U74" s="238"/>
      <c r="V74" s="227"/>
      <c r="W74" s="227"/>
    </row>
    <row r="75" spans="2:23" s="103" customFormat="1" ht="17.25" customHeight="1" x14ac:dyDescent="0.25">
      <c r="B75" s="126"/>
      <c r="C75" s="126"/>
      <c r="D75" s="160"/>
      <c r="E75" s="127" t="s">
        <v>73</v>
      </c>
      <c r="F75" s="130"/>
      <c r="G75" s="131">
        <v>0</v>
      </c>
      <c r="H75" s="132">
        <v>0</v>
      </c>
      <c r="I75" s="132">
        <v>0</v>
      </c>
      <c r="J75" s="162">
        <f>SUM(G75:I75)</f>
        <v>0</v>
      </c>
      <c r="K75" s="137"/>
      <c r="L75" s="137"/>
      <c r="M75" s="138"/>
      <c r="N75" s="121" t="str">
        <f>IF(D75&lt;&gt;"", IF(B75="", "Missing Title; ", "") &amp; IF(C75="", "Missing First Name; ", "") &amp; IF(F75="", "Missing College; ", "") &amp; IF(ISNUMBER(G75), IF(G75&lt;1, "Basic Pay Too Low; ", ""), "Invalid Basic Pay; ") &amp; IF(ISNUMBER(H75), IF(H75&lt;1, "ePRSI Too Low; ", ""), "Invalid ePRSI; ") &amp; IF(LEN(I75)&gt;0, IF(ISNUMBER(I75), "", "ePension Too Low or Invalid; "),"") &amp; IFERROR(IF(G75+H75+I75&lt;&gt;J75,"Incorrect Total Pay; ",""), "Total Pay Can't Be Calculated; ") &amp; IF(L75&lt;=K75, "'To Date' is Earlier than 'From Date'; ", IF(K75&lt;'EI Financial Report '!$E$12, "'From Date' Earlier Than Expected; ", IF(L75&gt;'EI Financial Report '!$H$12, "'To Date' Later Than Expected; ", ""))) &amp; IF(ROUND((M75*100), 0)&lt;5, "Percent Less Than 5% or Missing; ", IF((M75*100)&gt;100, "Percent Greater Than 100%; ", "")), "")</f>
        <v/>
      </c>
      <c r="O75" s="139"/>
      <c r="P75" s="122"/>
      <c r="Q75" s="122"/>
      <c r="S75" s="109">
        <f>NETWORKDAYS.INTL(K75,L75,1)</f>
        <v>0</v>
      </c>
      <c r="T75" s="110">
        <f>S75*M75</f>
        <v>0</v>
      </c>
      <c r="U75" s="111">
        <f>IFERROR((G75/T75)*261,0)</f>
        <v>0</v>
      </c>
      <c r="V75" s="112">
        <f>IFERROR(H75/G75,0)</f>
        <v>0</v>
      </c>
      <c r="W75" s="112">
        <f>IFERROR(I75/G75,0)</f>
        <v>0</v>
      </c>
    </row>
    <row r="76" spans="2:23" s="103" customFormat="1" ht="17.25" customHeight="1" x14ac:dyDescent="0.25">
      <c r="B76" s="126"/>
      <c r="C76" s="126"/>
      <c r="D76" s="160"/>
      <c r="E76" s="127" t="s">
        <v>73</v>
      </c>
      <c r="F76" s="130"/>
      <c r="G76" s="131">
        <v>0</v>
      </c>
      <c r="H76" s="132">
        <v>0</v>
      </c>
      <c r="I76" s="132">
        <v>0</v>
      </c>
      <c r="J76" s="162">
        <f>SUM(G76:I76)</f>
        <v>0</v>
      </c>
      <c r="K76" s="137"/>
      <c r="L76" s="137"/>
      <c r="M76" s="138"/>
      <c r="N76" s="121" t="str">
        <f>IF(D76&lt;&gt;"", IF(B76="", "Missing Title; ", "") &amp; IF(C76="", "Missing First Name; ", "") &amp; IF(F76="", "Missing College; ", "") &amp; IF(ISNUMBER(G76), IF(G76&lt;1, "Basic Pay Too Low; ", ""), "Invalid Basic Pay; ") &amp; IF(ISNUMBER(H76), IF(H76&lt;1, "ePRSI Too Low; ", ""), "Invalid ePRSI; ") &amp; IF(LEN(I76)&gt;0, IF(ISNUMBER(I76), "", "ePension Too Low or Invalid; "),"") &amp; IFERROR(IF(G76+H76+I76&lt;&gt;J76,"Incorrect Total Pay; ",""), "Total Pay Can't Be Calculated; ") &amp; IF(L76&lt;=K76, "'To Date' is Earlier than 'From Date'; ", IF(K76&lt;'EI Financial Report '!$E$12, "'From Date' Earlier Than Expected; ", IF(L76&gt;'EI Financial Report '!$H$12, "'To Date' Later Than Expected; ", ""))) &amp; IF(ROUND((M76*100), 0)&lt;5, "Percent Less Than 5% or Missing; ", IF((M76*100)&gt;100, "Percent Greater Than 100%; ", "")), "")</f>
        <v/>
      </c>
      <c r="O76" s="140"/>
      <c r="P76" s="123"/>
      <c r="Q76" s="123"/>
      <c r="S76" s="109">
        <f>NETWORKDAYS.INTL(K76,L76,1)</f>
        <v>0</v>
      </c>
      <c r="T76" s="110">
        <f t="shared" ref="T76:T79" si="9">S76*M76</f>
        <v>0</v>
      </c>
      <c r="U76" s="111">
        <f>IFERROR((G76/T76)*261,0)</f>
        <v>0</v>
      </c>
      <c r="V76" s="112">
        <f t="shared" ref="V76:V79" si="10">IFERROR(H76/G76,0)</f>
        <v>0</v>
      </c>
      <c r="W76" s="112">
        <f>IFERROR(I76/G76,0)</f>
        <v>0</v>
      </c>
    </row>
    <row r="77" spans="2:23" s="103" customFormat="1" ht="17.25" customHeight="1" x14ac:dyDescent="0.25">
      <c r="B77" s="126"/>
      <c r="C77" s="126"/>
      <c r="D77" s="160"/>
      <c r="E77" s="127" t="s">
        <v>73</v>
      </c>
      <c r="F77" s="130"/>
      <c r="G77" s="131">
        <v>0</v>
      </c>
      <c r="H77" s="132">
        <v>0</v>
      </c>
      <c r="I77" s="132">
        <v>0</v>
      </c>
      <c r="J77" s="162">
        <f>SUM(G77:I77)</f>
        <v>0</v>
      </c>
      <c r="K77" s="137"/>
      <c r="L77" s="137"/>
      <c r="M77" s="138"/>
      <c r="N77" s="121" t="str">
        <f>IF(D77&lt;&gt;"", IF(B77="", "Missing Title; ", "") &amp; IF(C77="", "Missing First Name; ", "") &amp; IF(F77="", "Missing College; ", "") &amp; IF(ISNUMBER(G77), IF(G77&lt;1, "Basic Pay Too Low; ", ""), "Invalid Basic Pay; ") &amp; IF(ISNUMBER(H77), IF(H77&lt;1, "ePRSI Too Low; ", ""), "Invalid ePRSI; ") &amp; IF(LEN(I77)&gt;0, IF(ISNUMBER(I77), "", "ePension Too Low or Invalid; "),"") &amp; IFERROR(IF(G77+H77+I77&lt;&gt;J77,"Incorrect Total Pay; ",""), "Total Pay Can't Be Calculated; ") &amp; IF(L77&lt;=K77, "'To Date' is Earlier than 'From Date'; ", IF(K77&lt;'EI Financial Report '!$E$12, "'From Date' Earlier Than Expected; ", IF(L77&gt;'EI Financial Report '!$H$12, "'To Date' Later Than Expected; ", ""))) &amp; IF(ROUND((M77*100), 0)&lt;5, "Percent Less Than 5% or Missing; ", IF((M77*100)&gt;100, "Percent Greater Than 100%; ", "")), "")</f>
        <v/>
      </c>
      <c r="O77" s="140"/>
      <c r="P77" s="123"/>
      <c r="Q77" s="123"/>
      <c r="S77" s="109">
        <f t="shared" ref="S77:S79" si="11">NETWORKDAYS.INTL(K77,L77,1)</f>
        <v>0</v>
      </c>
      <c r="T77" s="110">
        <f t="shared" si="9"/>
        <v>0</v>
      </c>
      <c r="U77" s="111">
        <f>IFERROR((G77/T77)*261,0)</f>
        <v>0</v>
      </c>
      <c r="V77" s="112">
        <f t="shared" si="10"/>
        <v>0</v>
      </c>
      <c r="W77" s="112">
        <f>IFERROR(I77/G77,0)</f>
        <v>0</v>
      </c>
    </row>
    <row r="78" spans="2:23" s="103" customFormat="1" ht="17.25" customHeight="1" x14ac:dyDescent="0.25">
      <c r="B78" s="126"/>
      <c r="C78" s="126"/>
      <c r="D78" s="160"/>
      <c r="E78" s="127" t="s">
        <v>73</v>
      </c>
      <c r="F78" s="130"/>
      <c r="G78" s="131">
        <v>0</v>
      </c>
      <c r="H78" s="132">
        <v>0</v>
      </c>
      <c r="I78" s="132">
        <v>0</v>
      </c>
      <c r="J78" s="162">
        <f>SUM(G78:I78)</f>
        <v>0</v>
      </c>
      <c r="K78" s="137"/>
      <c r="L78" s="137"/>
      <c r="M78" s="138"/>
      <c r="N78" s="121" t="str">
        <f>IF(D78&lt;&gt;"", IF(B78="", "Missing Title; ", "") &amp; IF(C78="", "Missing First Name; ", "") &amp; IF(F78="", "Missing College; ", "") &amp; IF(ISNUMBER(G78), IF(G78&lt;1, "Basic Pay Too Low; ", ""), "Invalid Basic Pay; ") &amp; IF(ISNUMBER(H78), IF(H78&lt;1, "ePRSI Too Low; ", ""), "Invalid ePRSI; ") &amp; IF(LEN(I78)&gt;0, IF(ISNUMBER(I78), "", "ePension Too Low or Invalid; "),"") &amp; IFERROR(IF(G78+H78+I78&lt;&gt;J78,"Incorrect Total Pay; ",""), "Total Pay Can't Be Calculated; ") &amp; IF(L78&lt;=K78, "'To Date' is Earlier than 'From Date'; ", IF(K78&lt;'EI Financial Report '!$E$12, "'From Date' Earlier Than Expected; ", IF(L78&gt;'EI Financial Report '!$H$12, "'To Date' Later Than Expected; ", ""))) &amp; IF(ROUND((M78*100), 0)&lt;5, "Percent Less Than 5% or Missing; ", IF((M78*100)&gt;100, "Percent Greater Than 100%; ", "")), "")</f>
        <v/>
      </c>
      <c r="O78" s="140"/>
      <c r="P78" s="123"/>
      <c r="Q78" s="123"/>
      <c r="S78" s="109">
        <f t="shared" si="11"/>
        <v>0</v>
      </c>
      <c r="T78" s="110">
        <f t="shared" si="9"/>
        <v>0</v>
      </c>
      <c r="U78" s="111">
        <f>IFERROR((G78/T78)*261,0)</f>
        <v>0</v>
      </c>
      <c r="V78" s="112">
        <f t="shared" si="10"/>
        <v>0</v>
      </c>
      <c r="W78" s="112">
        <f>IFERROR(I78/G78,0)</f>
        <v>0</v>
      </c>
    </row>
    <row r="79" spans="2:23" s="103" customFormat="1" ht="17.25" customHeight="1" x14ac:dyDescent="0.25">
      <c r="B79" s="126"/>
      <c r="C79" s="126"/>
      <c r="D79" s="160"/>
      <c r="E79" s="127" t="s">
        <v>73</v>
      </c>
      <c r="F79" s="130"/>
      <c r="G79" s="131">
        <v>0</v>
      </c>
      <c r="H79" s="132">
        <v>0</v>
      </c>
      <c r="I79" s="132">
        <v>0</v>
      </c>
      <c r="J79" s="162">
        <f>SUM(G79:I79)</f>
        <v>0</v>
      </c>
      <c r="K79" s="137"/>
      <c r="L79" s="137"/>
      <c r="M79" s="138"/>
      <c r="N79" s="121" t="str">
        <f>IF(D79&lt;&gt;"", IF(B79="", "Missing Title; ", "") &amp; IF(C79="", "Missing First Name; ", "") &amp; IF(F79="", "Missing College; ", "") &amp; IF(ISNUMBER(G79), IF(G79&lt;1, "Basic Pay Too Low; ", ""), "Invalid Basic Pay; ") &amp; IF(ISNUMBER(H79), IF(H79&lt;1, "ePRSI Too Low; ", ""), "Invalid ePRSI; ") &amp; IF(LEN(I79)&gt;0, IF(ISNUMBER(I79), "", "ePension Too Low or Invalid; "),"") &amp; IFERROR(IF(G79+H79+I79&lt;&gt;J79,"Incorrect Total Pay; ",""), "Total Pay Can't Be Calculated; ") &amp; IF(L79&lt;=K79, "'To Date' is Earlier than 'From Date'; ", IF(K79&lt;'EI Financial Report '!$E$12, "'From Date' Earlier Than Expected; ", IF(L79&gt;'EI Financial Report '!$H$12, "'To Date' Later Than Expected; ", ""))) &amp; IF(ROUND((M79*100), 0)&lt;5, "Percent Less Than 5% or Missing; ", IF((M79*100)&gt;100, "Percent Greater Than 100%; ", "")), "")</f>
        <v/>
      </c>
      <c r="O79" s="140"/>
      <c r="P79" s="123"/>
      <c r="Q79" s="123"/>
      <c r="S79" s="109">
        <f t="shared" si="11"/>
        <v>0</v>
      </c>
      <c r="T79" s="110">
        <f t="shared" si="9"/>
        <v>0</v>
      </c>
      <c r="U79" s="111">
        <f>IFERROR((G79/T79)*261,0)</f>
        <v>0</v>
      </c>
      <c r="V79" s="112">
        <f t="shared" si="10"/>
        <v>0</v>
      </c>
      <c r="W79" s="112">
        <f>IFERROR(I79/G79,0)</f>
        <v>0</v>
      </c>
    </row>
    <row r="80" spans="2:23" x14ac:dyDescent="0.2">
      <c r="U80" s="124"/>
      <c r="V80" s="125"/>
      <c r="W80" s="125"/>
    </row>
  </sheetData>
  <sheetProtection algorithmName="SHA-512" hashValue="dbv2dSj7jB6nhAnuuQTLX7x4GoL9EWtCcZF82J9w93ilyo5rxOL2VrbAvhChEzouFkyuph8LIhhVAXeXFW4s3Q==" saltValue="q1+PtjHu+hDttIv5nEVa8Q==" spinCount="100000" sheet="1" insertRows="0" sort="0"/>
  <protectedRanges>
    <protectedRange sqref="K63:M66" name="Range10"/>
    <protectedRange sqref="B64:D66 F63:F66" name="Range11"/>
  </protectedRanges>
  <mergeCells count="38">
    <mergeCell ref="I13:I14"/>
    <mergeCell ref="F13:F14"/>
    <mergeCell ref="G13:G14"/>
    <mergeCell ref="M13:M14"/>
    <mergeCell ref="K13:L13"/>
    <mergeCell ref="H13:H14"/>
    <mergeCell ref="B5:N5"/>
    <mergeCell ref="S5:W5"/>
    <mergeCell ref="I73:I74"/>
    <mergeCell ref="J73:J74"/>
    <mergeCell ref="E73:E74"/>
    <mergeCell ref="F73:F74"/>
    <mergeCell ref="G73:G74"/>
    <mergeCell ref="H73:H74"/>
    <mergeCell ref="S12:W12"/>
    <mergeCell ref="V73:V74"/>
    <mergeCell ref="S13:S14"/>
    <mergeCell ref="U13:U14"/>
    <mergeCell ref="T13:T14"/>
    <mergeCell ref="V13:V14"/>
    <mergeCell ref="W13:W14"/>
    <mergeCell ref="B73:D73"/>
    <mergeCell ref="W73:W74"/>
    <mergeCell ref="B7:D7"/>
    <mergeCell ref="B10:N10"/>
    <mergeCell ref="B9:N9"/>
    <mergeCell ref="M73:M74"/>
    <mergeCell ref="B13:D13"/>
    <mergeCell ref="O73:O74"/>
    <mergeCell ref="B70:O70"/>
    <mergeCell ref="S73:S74"/>
    <mergeCell ref="T73:T74"/>
    <mergeCell ref="U73:U74"/>
    <mergeCell ref="K73:L73"/>
    <mergeCell ref="N73:N74"/>
    <mergeCell ref="E13:E14"/>
    <mergeCell ref="J13:J14"/>
    <mergeCell ref="N13:N14"/>
  </mergeCells>
  <conditionalFormatting sqref="E15:E66">
    <cfRule type="containsText" dxfId="6" priority="5" operator="containsText" text="NO">
      <formula>NOT(ISERROR(SEARCH("NO",E15)))</formula>
    </cfRule>
    <cfRule type="containsText" dxfId="5" priority="6" operator="containsText" text="YES">
      <formula>NOT(ISERROR(SEARCH("YES",E15)))</formula>
    </cfRule>
  </conditionalFormatting>
  <conditionalFormatting sqref="E75:E79">
    <cfRule type="containsText" dxfId="4" priority="1" operator="containsText" text="NO">
      <formula>NOT(ISERROR(SEARCH("NO",E75)))</formula>
    </cfRule>
    <cfRule type="containsText" dxfId="3" priority="2" operator="containsText" text="YES">
      <formula>NOT(ISERROR(SEARCH("YES",E75)))</formula>
    </cfRule>
  </conditionalFormatting>
  <dataValidations count="2">
    <dataValidation type="list" showInputMessage="1" showErrorMessage="1" sqref="E75:E79 E15:E66" xr:uid="{7882D2DB-DFFE-440B-B288-BF5E86DB8E8F}">
      <formula1>"Select...,YES, NO"</formula1>
    </dataValidation>
    <dataValidation type="list" allowBlank="1" showInputMessage="1" showErrorMessage="1" sqref="O75:O79" xr:uid="{288DF21D-D8F6-4D99-83AF-D7EF255D0790}">
      <formula1>"Sick Leave, Maternity"</formula1>
    </dataValidation>
  </dataValidations>
  <printOptions horizontalCentered="1"/>
  <pageMargins left="0.19685039370078741" right="0.19685039370078741" top="0.19685039370078741" bottom="0.19685039370078741" header="0.11811023622047245" footer="0.11811023622047245"/>
  <pageSetup paperSize="9" scale="55" orientation="landscape" r:id="rId1"/>
  <headerFooter alignWithMargins="0"/>
  <rowBreaks count="1" manualBreakCount="1">
    <brk id="6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C10F-4B93-4AEE-A082-1A2FCB329CAA}">
  <sheetPr>
    <tabColor theme="6" tint="0.79998168889431442"/>
  </sheetPr>
  <dimension ref="A5:W41"/>
  <sheetViews>
    <sheetView showGridLines="0" zoomScaleNormal="100" workbookViewId="0"/>
  </sheetViews>
  <sheetFormatPr defaultRowHeight="12.75" x14ac:dyDescent="0.2"/>
  <cols>
    <col min="1" max="1" width="2.7109375" customWidth="1"/>
    <col min="2" max="2" width="10.7109375" customWidth="1"/>
    <col min="3" max="4" width="27.7109375" customWidth="1"/>
    <col min="5" max="5" width="15.85546875" customWidth="1"/>
    <col min="6" max="9" width="13.7109375" customWidth="1"/>
    <col min="10" max="10" width="15.7109375" customWidth="1"/>
    <col min="11" max="13" width="13.7109375" customWidth="1"/>
    <col min="14" max="14" width="55.7109375" customWidth="1"/>
    <col min="15" max="15" width="34.42578125" customWidth="1"/>
    <col min="16" max="16" width="15.7109375" customWidth="1"/>
    <col min="18" max="19" width="12.42578125" customWidth="1"/>
    <col min="20" max="21" width="14.7109375" customWidth="1"/>
    <col min="22" max="22" width="12.28515625" customWidth="1"/>
  </cols>
  <sheetData>
    <row r="5" spans="1:23" ht="26.25" x14ac:dyDescent="0.4">
      <c r="B5" s="254" t="s">
        <v>26</v>
      </c>
      <c r="C5" s="254"/>
      <c r="D5" s="254"/>
      <c r="E5" s="254"/>
      <c r="F5" s="254"/>
      <c r="G5" s="254"/>
      <c r="H5" s="254"/>
      <c r="I5" s="254"/>
      <c r="J5" s="254"/>
      <c r="K5" s="254"/>
      <c r="L5" s="254"/>
      <c r="M5" s="142"/>
    </row>
    <row r="6" spans="1:23" ht="23.25" x14ac:dyDescent="0.35">
      <c r="B6" s="269" t="s">
        <v>99</v>
      </c>
      <c r="C6" s="269"/>
      <c r="D6" s="269"/>
      <c r="E6" s="269"/>
      <c r="F6" s="269"/>
      <c r="G6" s="269"/>
      <c r="H6" s="269"/>
      <c r="I6" s="269"/>
      <c r="J6" s="269"/>
      <c r="K6" s="269"/>
      <c r="L6" s="269"/>
      <c r="M6" s="269"/>
      <c r="N6" s="269"/>
      <c r="P6" s="47"/>
      <c r="R6" s="255" t="s">
        <v>67</v>
      </c>
      <c r="S6" s="255"/>
      <c r="T6" s="255"/>
      <c r="U6" s="255"/>
      <c r="V6" s="255"/>
      <c r="W6" s="63"/>
    </row>
    <row r="7" spans="1:23" ht="18" x14ac:dyDescent="0.25">
      <c r="P7" s="47"/>
      <c r="R7" s="40"/>
      <c r="S7" s="40"/>
      <c r="T7" s="40"/>
      <c r="U7" s="40"/>
    </row>
    <row r="8" spans="1:23" s="40" customFormat="1" ht="18.75" customHeight="1" x14ac:dyDescent="0.3">
      <c r="B8" s="256" t="str">
        <f>IF('EI Financial Report '!D10&lt;&gt;"",'EI Financial Report '!D10,"")</f>
        <v/>
      </c>
      <c r="C8" s="257"/>
      <c r="D8" s="258"/>
      <c r="F8" s="41"/>
      <c r="G8" s="41"/>
      <c r="H8" s="41"/>
      <c r="I8" s="41"/>
      <c r="J8" s="41"/>
      <c r="K8" s="41"/>
      <c r="L8" s="41"/>
      <c r="M8" s="41"/>
      <c r="N8" s="41"/>
      <c r="O8" s="41"/>
      <c r="P8" s="47"/>
      <c r="R8" s="64"/>
      <c r="S8" s="64"/>
      <c r="T8" s="61"/>
      <c r="U8" s="61"/>
    </row>
    <row r="9" spans="1:23" s="40" customFormat="1" ht="15" customHeight="1" x14ac:dyDescent="0.3">
      <c r="B9" s="65"/>
      <c r="C9" s="65"/>
      <c r="D9" s="65"/>
      <c r="F9" s="41"/>
      <c r="G9" s="41"/>
      <c r="H9" s="41"/>
      <c r="I9" s="41"/>
      <c r="J9" s="41"/>
      <c r="K9" s="41"/>
      <c r="L9" s="41"/>
      <c r="M9" s="41"/>
      <c r="N9" s="41"/>
      <c r="O9" s="41"/>
      <c r="P9" s="12"/>
      <c r="R9" s="64"/>
      <c r="S9" s="64"/>
      <c r="T9" s="61"/>
      <c r="U9" s="61"/>
    </row>
    <row r="10" spans="1:23" ht="15" customHeight="1" x14ac:dyDescent="0.25">
      <c r="B10" s="39"/>
      <c r="C10" s="39"/>
      <c r="D10" s="39"/>
      <c r="E10" s="39"/>
      <c r="F10" s="39"/>
      <c r="G10" s="39"/>
      <c r="H10" s="39"/>
      <c r="I10" s="39"/>
      <c r="J10" s="39"/>
      <c r="K10" s="39"/>
      <c r="L10" s="39"/>
      <c r="M10" s="39"/>
      <c r="N10" s="39"/>
      <c r="O10" s="39"/>
      <c r="P10" s="12"/>
      <c r="R10" s="61"/>
      <c r="S10" s="141"/>
      <c r="T10" s="61"/>
      <c r="U10" s="61"/>
    </row>
    <row r="11" spans="1:23" s="61" customFormat="1" ht="15" customHeight="1" x14ac:dyDescent="0.25">
      <c r="A11" s="141"/>
      <c r="C11" s="84"/>
      <c r="I11" s="10"/>
      <c r="J11" s="66"/>
      <c r="M11" s="141"/>
      <c r="N11" s="84"/>
      <c r="O11" s="141"/>
      <c r="R11" s="67"/>
      <c r="S11" s="67"/>
      <c r="T11" s="68"/>
      <c r="U11" s="68"/>
    </row>
    <row r="12" spans="1:23" s="61" customFormat="1" ht="39.950000000000003" customHeight="1" x14ac:dyDescent="0.25">
      <c r="A12" s="141"/>
      <c r="B12" s="262" t="s">
        <v>91</v>
      </c>
      <c r="C12" s="263"/>
      <c r="D12" s="264"/>
      <c r="E12" s="259" t="s">
        <v>63</v>
      </c>
      <c r="F12" s="259" t="s">
        <v>100</v>
      </c>
      <c r="G12" s="259" t="s">
        <v>17</v>
      </c>
      <c r="H12" s="259" t="s">
        <v>10</v>
      </c>
      <c r="I12" s="259" t="s">
        <v>62</v>
      </c>
      <c r="J12" s="265" t="s">
        <v>9</v>
      </c>
      <c r="K12" s="267" t="s">
        <v>96</v>
      </c>
      <c r="L12" s="268"/>
      <c r="M12" s="231" t="s">
        <v>58</v>
      </c>
      <c r="N12" s="231" t="s">
        <v>86</v>
      </c>
      <c r="O12" s="49"/>
      <c r="R12" s="252" t="s">
        <v>70</v>
      </c>
      <c r="S12" s="250" t="s">
        <v>69</v>
      </c>
      <c r="T12" s="252" t="s">
        <v>106</v>
      </c>
      <c r="U12" s="250" t="s">
        <v>78</v>
      </c>
      <c r="V12" s="252" t="s">
        <v>77</v>
      </c>
    </row>
    <row r="13" spans="1:23" s="61" customFormat="1" ht="30" customHeight="1" x14ac:dyDescent="0.25">
      <c r="A13" s="141"/>
      <c r="B13" s="143" t="s">
        <v>87</v>
      </c>
      <c r="C13" s="143" t="s">
        <v>88</v>
      </c>
      <c r="D13" s="143" t="s">
        <v>89</v>
      </c>
      <c r="E13" s="260"/>
      <c r="F13" s="260"/>
      <c r="G13" s="261"/>
      <c r="H13" s="260"/>
      <c r="I13" s="260"/>
      <c r="J13" s="266"/>
      <c r="K13" s="144" t="s">
        <v>43</v>
      </c>
      <c r="L13" s="144" t="s">
        <v>44</v>
      </c>
      <c r="M13" s="232"/>
      <c r="N13" s="232"/>
      <c r="O13" s="49"/>
      <c r="R13" s="253"/>
      <c r="S13" s="251"/>
      <c r="T13" s="253"/>
      <c r="U13" s="251"/>
      <c r="V13" s="253"/>
    </row>
    <row r="14" spans="1:23" s="61" customFormat="1" ht="17.25" customHeight="1" x14ac:dyDescent="0.25">
      <c r="A14" s="141"/>
      <c r="B14" s="163"/>
      <c r="C14" s="163"/>
      <c r="D14" s="163"/>
      <c r="E14" s="281" t="s">
        <v>73</v>
      </c>
      <c r="F14" s="164">
        <v>0</v>
      </c>
      <c r="G14" s="165">
        <v>0</v>
      </c>
      <c r="H14" s="165">
        <v>0</v>
      </c>
      <c r="I14" s="165">
        <v>0</v>
      </c>
      <c r="J14" s="282">
        <f t="shared" ref="J14:J39" si="0">SUM(F14:I14)</f>
        <v>0</v>
      </c>
      <c r="K14" s="133"/>
      <c r="L14" s="133"/>
      <c r="M14" s="166"/>
      <c r="N14" s="147" t="str">
        <f>IF(D14&lt;&gt;"", IF(B14="", "Missing Title; ", "") &amp; IF(C14="", "Missing First Name; ", "") &amp; IF(D14="", "Missing Surname; ", "")  &amp;  IFERROR(IF(F14+G14+H14+I14&lt;&gt;J14,"Incorrect Total Pay; ",""), "Total Pay Can't Be Calculated; ") &amp; IF(L14&lt;=K14, "'To Date' is Earlier than 'From Date'; ", IF(K14&lt;'EI Financial Report '!$E$12, "'From Date' Earlier Than Expected; ", IF(K14&gt;'EI Financial Report '!$H$12, "'To Date' Later Than Expected; ", ""))) &amp; IF(ROUND((L14*100), 0)&lt;5, "Percent Less Than 5% or Missing; ", IF((M14*100)&gt;100, "Percent Greater Than 100%; ", "")), "")</f>
        <v/>
      </c>
      <c r="O14" s="87"/>
      <c r="R14" s="69">
        <f>NETWORKDAYS.INTL(K14,L14,1)</f>
        <v>0</v>
      </c>
      <c r="S14" s="148">
        <f t="shared" ref="S14:S39" si="1">R14*M14</f>
        <v>0</v>
      </c>
      <c r="T14" s="62">
        <f t="shared" ref="T14:T39" si="2">IFERROR(F14*261/R14,0)</f>
        <v>0</v>
      </c>
      <c r="U14" s="48">
        <f t="shared" ref="U14:U39" si="3">T14+G14</f>
        <v>0</v>
      </c>
      <c r="V14" s="48">
        <f t="shared" ref="V14:V39" si="4">IFERROR(H14*261/R14,0)</f>
        <v>0</v>
      </c>
    </row>
    <row r="15" spans="1:23" s="61" customFormat="1" ht="17.25" customHeight="1" x14ac:dyDescent="0.25">
      <c r="A15" s="141"/>
      <c r="B15" s="163"/>
      <c r="C15" s="163"/>
      <c r="D15" s="163"/>
      <c r="E15" s="281" t="s">
        <v>73</v>
      </c>
      <c r="F15" s="164">
        <v>0</v>
      </c>
      <c r="G15" s="165">
        <v>0</v>
      </c>
      <c r="H15" s="165">
        <v>0</v>
      </c>
      <c r="I15" s="165">
        <v>0</v>
      </c>
      <c r="J15" s="282">
        <f t="shared" si="0"/>
        <v>0</v>
      </c>
      <c r="K15" s="133"/>
      <c r="L15" s="133"/>
      <c r="M15" s="166"/>
      <c r="N15" s="147" t="str">
        <f>IF(D15&lt;&gt;"", IF(B15="", "Missing Title; ", "") &amp; IF(C15="", "Missing First Name; ", "") &amp; IF(D15="", "Missing Surname; ", "")  &amp;  IFERROR(IF(F15+G15+H15+I15&lt;&gt;J15,"Incorrect Total Pay; ",""), "Total Pay Can't Be Calculated; ") &amp; IF(L15&lt;=K15, "'To Date' is Earlier than 'From Date'; ", IF(K15&lt;'EI Financial Report '!$E$12, "'From Date' Earlier Than Expected; ", IF(K15&gt;'EI Financial Report '!$H$12, "'To Date' Later Than Expected; ", ""))) &amp; IF(ROUND((L15*100), 0)&lt;5, "Percent Less Than 5% or Missing; ", IF((M15*100)&gt;100, "Percent Greater Than 100%; ", "")), "")</f>
        <v/>
      </c>
      <c r="O15" s="87"/>
      <c r="R15" s="69">
        <f t="shared" ref="R15:R39" si="5">NETWORKDAYS.INTL(K15,L15,1)</f>
        <v>0</v>
      </c>
      <c r="S15" s="148">
        <f t="shared" si="1"/>
        <v>0</v>
      </c>
      <c r="T15" s="62">
        <f t="shared" si="2"/>
        <v>0</v>
      </c>
      <c r="U15" s="48">
        <f t="shared" si="3"/>
        <v>0</v>
      </c>
      <c r="V15" s="48">
        <f t="shared" si="4"/>
        <v>0</v>
      </c>
    </row>
    <row r="16" spans="1:23" s="61" customFormat="1" ht="17.25" customHeight="1" x14ac:dyDescent="0.25">
      <c r="A16" s="141"/>
      <c r="B16" s="163"/>
      <c r="C16" s="163"/>
      <c r="D16" s="163"/>
      <c r="E16" s="281" t="s">
        <v>73</v>
      </c>
      <c r="F16" s="164">
        <v>0</v>
      </c>
      <c r="G16" s="165">
        <v>0</v>
      </c>
      <c r="H16" s="165">
        <v>0</v>
      </c>
      <c r="I16" s="165">
        <v>0</v>
      </c>
      <c r="J16" s="282">
        <f t="shared" si="0"/>
        <v>0</v>
      </c>
      <c r="K16" s="133"/>
      <c r="L16" s="133"/>
      <c r="M16" s="166"/>
      <c r="N16" s="147" t="str">
        <f>IF(D16&lt;&gt;"", IF(B16="", "Missing Title; ", "") &amp; IF(C16="", "Missing First Name; ", "") &amp; IF(D16="", "Missing Surname; ", "")  &amp;  IFERROR(IF(F16+G16+H16+I16&lt;&gt;J16,"Incorrect Total Pay; ",""), "Total Pay Can't Be Calculated; ") &amp; IF(L16&lt;=K16, "'To Date' is Earlier than 'From Date'; ", IF(K16&lt;'EI Financial Report '!$E$12, "'From Date' Earlier Than Expected; ", IF(K16&gt;'EI Financial Report '!$H$12, "'To Date' Later Than Expected; ", ""))) &amp; IF(ROUND((L16*100), 0)&lt;5, "Percent Less Than 5% or Missing; ", IF((M16*100)&gt;100, "Percent Greater Than 100%; ", "")), "")</f>
        <v/>
      </c>
      <c r="O16" s="87"/>
      <c r="R16" s="69">
        <f t="shared" si="5"/>
        <v>0</v>
      </c>
      <c r="S16" s="148">
        <f t="shared" si="1"/>
        <v>0</v>
      </c>
      <c r="T16" s="62">
        <f t="shared" si="2"/>
        <v>0</v>
      </c>
      <c r="U16" s="48">
        <f t="shared" si="3"/>
        <v>0</v>
      </c>
      <c r="V16" s="48">
        <f t="shared" si="4"/>
        <v>0</v>
      </c>
    </row>
    <row r="17" spans="1:22" s="61" customFormat="1" ht="17.25" customHeight="1" x14ac:dyDescent="0.25">
      <c r="A17" s="141"/>
      <c r="B17" s="163"/>
      <c r="C17" s="163"/>
      <c r="D17" s="163"/>
      <c r="E17" s="281" t="s">
        <v>73</v>
      </c>
      <c r="F17" s="164">
        <v>0</v>
      </c>
      <c r="G17" s="165">
        <v>0</v>
      </c>
      <c r="H17" s="165">
        <v>0</v>
      </c>
      <c r="I17" s="165">
        <v>0</v>
      </c>
      <c r="J17" s="282">
        <f t="shared" si="0"/>
        <v>0</v>
      </c>
      <c r="K17" s="133"/>
      <c r="L17" s="133"/>
      <c r="M17" s="166"/>
      <c r="N17" s="147" t="str">
        <f>IF(D17&lt;&gt;"", IF(B17="", "Missing Title; ", "") &amp; IF(C17="", "Missing First Name; ", "") &amp; IF(D17="", "Missing Surname; ", "")  &amp;  IFERROR(IF(F17+G17+H17+I17&lt;&gt;J17,"Incorrect Total Pay; ",""), "Total Pay Can't Be Calculated; ") &amp; IF(L17&lt;=K17, "'To Date' is Earlier than 'From Date'; ", IF(K17&lt;'EI Financial Report '!$E$12, "'From Date' Earlier Than Expected; ", IF(K17&gt;'EI Financial Report '!$H$12, "'To Date' Later Than Expected; ", ""))) &amp; IF(ROUND((L17*100), 0)&lt;5, "Percent Less Than 5% or Missing; ", IF((M17*100)&gt;100, "Percent Greater Than 100%; ", "")), "")</f>
        <v/>
      </c>
      <c r="O17" s="87"/>
      <c r="R17" s="69">
        <f t="shared" si="5"/>
        <v>0</v>
      </c>
      <c r="S17" s="148">
        <f t="shared" si="1"/>
        <v>0</v>
      </c>
      <c r="T17" s="62">
        <f t="shared" si="2"/>
        <v>0</v>
      </c>
      <c r="U17" s="48">
        <f t="shared" si="3"/>
        <v>0</v>
      </c>
      <c r="V17" s="48">
        <f t="shared" si="4"/>
        <v>0</v>
      </c>
    </row>
    <row r="18" spans="1:22" s="61" customFormat="1" ht="17.25" customHeight="1" x14ac:dyDescent="0.25">
      <c r="A18" s="141"/>
      <c r="B18" s="163"/>
      <c r="C18" s="163"/>
      <c r="D18" s="163"/>
      <c r="E18" s="281" t="s">
        <v>73</v>
      </c>
      <c r="F18" s="164">
        <v>0</v>
      </c>
      <c r="G18" s="165">
        <v>0</v>
      </c>
      <c r="H18" s="165">
        <v>0</v>
      </c>
      <c r="I18" s="165">
        <v>0</v>
      </c>
      <c r="J18" s="282">
        <f t="shared" si="0"/>
        <v>0</v>
      </c>
      <c r="K18" s="133"/>
      <c r="L18" s="133"/>
      <c r="M18" s="166"/>
      <c r="N18" s="147" t="str">
        <f>IF(D18&lt;&gt;"", IF(B18="", "Missing Title; ", "") &amp; IF(C18="", "Missing First Name; ", "") &amp; IF(D18="", "Missing Surname; ", "")  &amp;  IFERROR(IF(F18+G18+H18+I18&lt;&gt;J18,"Incorrect Total Pay; ",""), "Total Pay Can't Be Calculated; ") &amp; IF(L18&lt;=K18, "'To Date' is Earlier than 'From Date'; ", IF(K18&lt;'EI Financial Report '!$E$12, "'From Date' Earlier Than Expected; ", IF(K18&gt;'EI Financial Report '!$H$12, "'To Date' Later Than Expected; ", ""))) &amp; IF(ROUND((L18*100), 0)&lt;5, "Percent Less Than 5% or Missing; ", IF((M18*100)&gt;100, "Percent Greater Than 100%; ", "")), "")</f>
        <v/>
      </c>
      <c r="O18" s="87"/>
      <c r="R18" s="69">
        <f t="shared" si="5"/>
        <v>0</v>
      </c>
      <c r="S18" s="148">
        <f t="shared" si="1"/>
        <v>0</v>
      </c>
      <c r="T18" s="62">
        <f t="shared" si="2"/>
        <v>0</v>
      </c>
      <c r="U18" s="48">
        <f t="shared" si="3"/>
        <v>0</v>
      </c>
      <c r="V18" s="48">
        <f t="shared" si="4"/>
        <v>0</v>
      </c>
    </row>
    <row r="19" spans="1:22" s="61" customFormat="1" ht="17.25" customHeight="1" x14ac:dyDescent="0.25">
      <c r="A19" s="141"/>
      <c r="B19" s="163"/>
      <c r="C19" s="163"/>
      <c r="D19" s="163"/>
      <c r="E19" s="281" t="s">
        <v>73</v>
      </c>
      <c r="F19" s="164">
        <v>0</v>
      </c>
      <c r="G19" s="165">
        <v>0</v>
      </c>
      <c r="H19" s="165">
        <v>0</v>
      </c>
      <c r="I19" s="165">
        <v>0</v>
      </c>
      <c r="J19" s="282">
        <f t="shared" si="0"/>
        <v>0</v>
      </c>
      <c r="K19" s="133"/>
      <c r="L19" s="133"/>
      <c r="M19" s="166"/>
      <c r="N19" s="147" t="str">
        <f>IF(D19&lt;&gt;"", IF(B19="", "Missing Title; ", "") &amp; IF(C19="", "Missing First Name; ", "") &amp; IF(D19="", "Missing Surname; ", "")  &amp;  IFERROR(IF(F19+G19+H19+I19&lt;&gt;J19,"Incorrect Total Pay; ",""), "Total Pay Can't Be Calculated; ") &amp; IF(L19&lt;=K19, "'To Date' is Earlier than 'From Date'; ", IF(K19&lt;'EI Financial Report '!$E$12, "'From Date' Earlier Than Expected; ", IF(K19&gt;'EI Financial Report '!$H$12, "'To Date' Later Than Expected; ", ""))) &amp; IF(ROUND((L19*100), 0)&lt;5, "Percent Less Than 5% or Missing; ", IF((M19*100)&gt;100, "Percent Greater Than 100%; ", "")), "")</f>
        <v/>
      </c>
      <c r="O19" s="87"/>
      <c r="R19" s="69">
        <f t="shared" si="5"/>
        <v>0</v>
      </c>
      <c r="S19" s="148">
        <f t="shared" si="1"/>
        <v>0</v>
      </c>
      <c r="T19" s="62">
        <f t="shared" si="2"/>
        <v>0</v>
      </c>
      <c r="U19" s="48">
        <f t="shared" si="3"/>
        <v>0</v>
      </c>
      <c r="V19" s="48">
        <f t="shared" si="4"/>
        <v>0</v>
      </c>
    </row>
    <row r="20" spans="1:22" s="61" customFormat="1" ht="17.25" customHeight="1" x14ac:dyDescent="0.25">
      <c r="A20" s="141"/>
      <c r="B20" s="163"/>
      <c r="C20" s="163"/>
      <c r="D20" s="163"/>
      <c r="E20" s="281" t="s">
        <v>73</v>
      </c>
      <c r="F20" s="164">
        <v>0</v>
      </c>
      <c r="G20" s="165">
        <v>0</v>
      </c>
      <c r="H20" s="165">
        <v>0</v>
      </c>
      <c r="I20" s="165">
        <v>0</v>
      </c>
      <c r="J20" s="282">
        <f t="shared" si="0"/>
        <v>0</v>
      </c>
      <c r="K20" s="133"/>
      <c r="L20" s="133"/>
      <c r="M20" s="166"/>
      <c r="N20" s="147" t="str">
        <f>IF(D20&lt;&gt;"", IF(B20="", "Missing Title; ", "") &amp; IF(C20="", "Missing First Name; ", "") &amp; IF(D20="", "Missing Surname; ", "")  &amp;  IFERROR(IF(F20+G20+H20+I20&lt;&gt;J20,"Incorrect Total Pay; ",""), "Total Pay Can't Be Calculated; ") &amp; IF(L20&lt;=K20, "'To Date' is Earlier than 'From Date'; ", IF(K20&lt;'EI Financial Report '!$E$12, "'From Date' Earlier Than Expected; ", IF(K20&gt;'EI Financial Report '!$H$12, "'To Date' Later Than Expected; ", ""))) &amp; IF(ROUND((L20*100), 0)&lt;5, "Percent Less Than 5% or Missing; ", IF((M20*100)&gt;100, "Percent Greater Than 100%; ", "")), "")</f>
        <v/>
      </c>
      <c r="O20" s="87"/>
      <c r="R20" s="69">
        <f t="shared" si="5"/>
        <v>0</v>
      </c>
      <c r="S20" s="148">
        <f t="shared" si="1"/>
        <v>0</v>
      </c>
      <c r="T20" s="62">
        <f t="shared" si="2"/>
        <v>0</v>
      </c>
      <c r="U20" s="48">
        <f t="shared" si="3"/>
        <v>0</v>
      </c>
      <c r="V20" s="48">
        <f t="shared" si="4"/>
        <v>0</v>
      </c>
    </row>
    <row r="21" spans="1:22" s="61" customFormat="1" ht="17.25" customHeight="1" x14ac:dyDescent="0.25">
      <c r="A21" s="141"/>
      <c r="B21" s="163"/>
      <c r="C21" s="163"/>
      <c r="D21" s="163"/>
      <c r="E21" s="281" t="s">
        <v>73</v>
      </c>
      <c r="F21" s="164">
        <v>0</v>
      </c>
      <c r="G21" s="165">
        <v>0</v>
      </c>
      <c r="H21" s="165">
        <v>0</v>
      </c>
      <c r="I21" s="165">
        <v>0</v>
      </c>
      <c r="J21" s="282">
        <f t="shared" si="0"/>
        <v>0</v>
      </c>
      <c r="K21" s="133"/>
      <c r="L21" s="133"/>
      <c r="M21" s="166"/>
      <c r="N21" s="147" t="str">
        <f>IF(D21&lt;&gt;"", IF(B21="", "Missing Title; ", "") &amp; IF(C21="", "Missing First Name; ", "") &amp; IF(D21="", "Missing Surname; ", "")  &amp;  IFERROR(IF(F21+G21+H21+I21&lt;&gt;J21,"Incorrect Total Pay; ",""), "Total Pay Can't Be Calculated; ") &amp; IF(L21&lt;=K21, "'To Date' is Earlier than 'From Date'; ", IF(K21&lt;'EI Financial Report '!$E$12, "'From Date' Earlier Than Expected; ", IF(K21&gt;'EI Financial Report '!$H$12, "'To Date' Later Than Expected; ", ""))) &amp; IF(ROUND((L21*100), 0)&lt;5, "Percent Less Than 5% or Missing; ", IF((M21*100)&gt;100, "Percent Greater Than 100%; ", "")), "")</f>
        <v/>
      </c>
      <c r="O21" s="87"/>
      <c r="R21" s="69">
        <f t="shared" si="5"/>
        <v>0</v>
      </c>
      <c r="S21" s="148">
        <f t="shared" si="1"/>
        <v>0</v>
      </c>
      <c r="T21" s="62">
        <f t="shared" si="2"/>
        <v>0</v>
      </c>
      <c r="U21" s="48">
        <f t="shared" si="3"/>
        <v>0</v>
      </c>
      <c r="V21" s="48">
        <f t="shared" si="4"/>
        <v>0</v>
      </c>
    </row>
    <row r="22" spans="1:22" s="61" customFormat="1" ht="17.25" customHeight="1" x14ac:dyDescent="0.25">
      <c r="A22" s="141"/>
      <c r="B22" s="163"/>
      <c r="C22" s="163"/>
      <c r="D22" s="163"/>
      <c r="E22" s="281" t="s">
        <v>73</v>
      </c>
      <c r="F22" s="164">
        <v>0</v>
      </c>
      <c r="G22" s="165">
        <v>0</v>
      </c>
      <c r="H22" s="165">
        <v>0</v>
      </c>
      <c r="I22" s="165">
        <v>0</v>
      </c>
      <c r="J22" s="282">
        <f t="shared" si="0"/>
        <v>0</v>
      </c>
      <c r="K22" s="133"/>
      <c r="L22" s="133"/>
      <c r="M22" s="166"/>
      <c r="N22" s="147" t="str">
        <f>IF(D22&lt;&gt;"", IF(B22="", "Missing Title; ", "") &amp; IF(C22="", "Missing First Name; ", "") &amp; IF(D22="", "Missing Surname; ", "")  &amp;  IFERROR(IF(F22+G22+H22+I22&lt;&gt;J22,"Incorrect Total Pay; ",""), "Total Pay Can't Be Calculated; ") &amp; IF(L22&lt;=K22, "'To Date' is Earlier than 'From Date'; ", IF(K22&lt;'EI Financial Report '!$E$12, "'From Date' Earlier Than Expected; ", IF(K22&gt;'EI Financial Report '!$H$12, "'To Date' Later Than Expected; ", ""))) &amp; IF(ROUND((L22*100), 0)&lt;5, "Percent Less Than 5% or Missing; ", IF((M22*100)&gt;100, "Percent Greater Than 100%; ", "")), "")</f>
        <v/>
      </c>
      <c r="O22" s="87"/>
      <c r="R22" s="69">
        <f t="shared" si="5"/>
        <v>0</v>
      </c>
      <c r="S22" s="148">
        <f t="shared" si="1"/>
        <v>0</v>
      </c>
      <c r="T22" s="62">
        <f t="shared" si="2"/>
        <v>0</v>
      </c>
      <c r="U22" s="48">
        <f t="shared" si="3"/>
        <v>0</v>
      </c>
      <c r="V22" s="48">
        <f t="shared" si="4"/>
        <v>0</v>
      </c>
    </row>
    <row r="23" spans="1:22" s="61" customFormat="1" ht="17.25" customHeight="1" x14ac:dyDescent="0.25">
      <c r="A23" s="141"/>
      <c r="B23" s="163"/>
      <c r="C23" s="163"/>
      <c r="D23" s="163"/>
      <c r="E23" s="281" t="s">
        <v>73</v>
      </c>
      <c r="F23" s="164">
        <v>0</v>
      </c>
      <c r="G23" s="165">
        <v>0</v>
      </c>
      <c r="H23" s="165">
        <v>0</v>
      </c>
      <c r="I23" s="165">
        <v>0</v>
      </c>
      <c r="J23" s="282">
        <f t="shared" si="0"/>
        <v>0</v>
      </c>
      <c r="K23" s="133"/>
      <c r="L23" s="133"/>
      <c r="M23" s="166"/>
      <c r="N23" s="147" t="str">
        <f>IF(D23&lt;&gt;"", IF(B23="", "Missing Title; ", "") &amp; IF(C23="", "Missing First Name; ", "") &amp; IF(D23="", "Missing Surname; ", "")  &amp;  IFERROR(IF(F23+G23+H23+I23&lt;&gt;J23,"Incorrect Total Pay; ",""), "Total Pay Can't Be Calculated; ") &amp; IF(L23&lt;=K23, "'To Date' is Earlier than 'From Date'; ", IF(K23&lt;'EI Financial Report '!$E$12, "'From Date' Earlier Than Expected; ", IF(K23&gt;'EI Financial Report '!$H$12, "'To Date' Later Than Expected; ", ""))) &amp; IF(ROUND((L23*100), 0)&lt;5, "Percent Less Than 5% or Missing; ", IF((M23*100)&gt;100, "Percent Greater Than 100%; ", "")), "")</f>
        <v/>
      </c>
      <c r="O23" s="87"/>
      <c r="R23" s="69">
        <f t="shared" si="5"/>
        <v>0</v>
      </c>
      <c r="S23" s="148">
        <f t="shared" si="1"/>
        <v>0</v>
      </c>
      <c r="T23" s="62">
        <f t="shared" si="2"/>
        <v>0</v>
      </c>
      <c r="U23" s="48">
        <f t="shared" si="3"/>
        <v>0</v>
      </c>
      <c r="V23" s="48">
        <f t="shared" si="4"/>
        <v>0</v>
      </c>
    </row>
    <row r="24" spans="1:22" s="61" customFormat="1" ht="17.25" customHeight="1" x14ac:dyDescent="0.25">
      <c r="A24" s="141"/>
      <c r="B24" s="163"/>
      <c r="C24" s="163"/>
      <c r="D24" s="163"/>
      <c r="E24" s="281" t="s">
        <v>73</v>
      </c>
      <c r="F24" s="164">
        <v>0</v>
      </c>
      <c r="G24" s="165">
        <v>0</v>
      </c>
      <c r="H24" s="165">
        <v>0</v>
      </c>
      <c r="I24" s="165">
        <v>0</v>
      </c>
      <c r="J24" s="282">
        <f t="shared" si="0"/>
        <v>0</v>
      </c>
      <c r="K24" s="133"/>
      <c r="L24" s="133"/>
      <c r="M24" s="166"/>
      <c r="N24" s="147" t="str">
        <f>IF(D24&lt;&gt;"", IF(B24="", "Missing Title; ", "") &amp; IF(C24="", "Missing First Name; ", "") &amp; IF(D24="", "Missing Surname; ", "")  &amp;  IFERROR(IF(F24+G24+H24+I24&lt;&gt;J24,"Incorrect Total Pay; ",""), "Total Pay Can't Be Calculated; ") &amp; IF(L24&lt;=K24, "'To Date' is Earlier than 'From Date'; ", IF(K24&lt;'EI Financial Report '!$E$12, "'From Date' Earlier Than Expected; ", IF(K24&gt;'EI Financial Report '!$H$12, "'To Date' Later Than Expected; ", ""))) &amp; IF(ROUND((L24*100), 0)&lt;5, "Percent Less Than 5% or Missing; ", IF((M24*100)&gt;100, "Percent Greater Than 100%; ", "")), "")</f>
        <v/>
      </c>
      <c r="O24" s="87"/>
      <c r="R24" s="69">
        <f t="shared" si="5"/>
        <v>0</v>
      </c>
      <c r="S24" s="148">
        <f t="shared" si="1"/>
        <v>0</v>
      </c>
      <c r="T24" s="62">
        <f t="shared" si="2"/>
        <v>0</v>
      </c>
      <c r="U24" s="48">
        <f t="shared" si="3"/>
        <v>0</v>
      </c>
      <c r="V24" s="48">
        <f t="shared" si="4"/>
        <v>0</v>
      </c>
    </row>
    <row r="25" spans="1:22" s="61" customFormat="1" ht="17.25" customHeight="1" x14ac:dyDescent="0.25">
      <c r="A25" s="141"/>
      <c r="B25" s="163"/>
      <c r="C25" s="163"/>
      <c r="D25" s="163"/>
      <c r="E25" s="281" t="s">
        <v>73</v>
      </c>
      <c r="F25" s="164">
        <v>0</v>
      </c>
      <c r="G25" s="165">
        <v>0</v>
      </c>
      <c r="H25" s="165">
        <v>0</v>
      </c>
      <c r="I25" s="165">
        <v>0</v>
      </c>
      <c r="J25" s="282">
        <f t="shared" si="0"/>
        <v>0</v>
      </c>
      <c r="K25" s="133"/>
      <c r="L25" s="133"/>
      <c r="M25" s="166"/>
      <c r="N25" s="147" t="str">
        <f>IF(D25&lt;&gt;"", IF(B25="", "Missing Title; ", "") &amp; IF(C25="", "Missing First Name; ", "") &amp; IF(D25="", "Missing Surname; ", "")  &amp;  IFERROR(IF(F25+G25+H25+I25&lt;&gt;J25,"Incorrect Total Pay; ",""), "Total Pay Can't Be Calculated; ") &amp; IF(L25&lt;=K25, "'To Date' is Earlier than 'From Date'; ", IF(K25&lt;'EI Financial Report '!$E$12, "'From Date' Earlier Than Expected; ", IF(K25&gt;'EI Financial Report '!$H$12, "'To Date' Later Than Expected; ", ""))) &amp; IF(ROUND((L25*100), 0)&lt;5, "Percent Less Than 5% or Missing; ", IF((M25*100)&gt;100, "Percent Greater Than 100%; ", "")), "")</f>
        <v/>
      </c>
      <c r="O25" s="87"/>
      <c r="R25" s="69">
        <f t="shared" si="5"/>
        <v>0</v>
      </c>
      <c r="S25" s="148">
        <f t="shared" si="1"/>
        <v>0</v>
      </c>
      <c r="T25" s="62">
        <f t="shared" si="2"/>
        <v>0</v>
      </c>
      <c r="U25" s="48">
        <f t="shared" si="3"/>
        <v>0</v>
      </c>
      <c r="V25" s="48">
        <f t="shared" si="4"/>
        <v>0</v>
      </c>
    </row>
    <row r="26" spans="1:22" s="61" customFormat="1" ht="17.25" customHeight="1" x14ac:dyDescent="0.25">
      <c r="A26" s="141"/>
      <c r="B26" s="163"/>
      <c r="C26" s="163"/>
      <c r="D26" s="163"/>
      <c r="E26" s="281" t="s">
        <v>73</v>
      </c>
      <c r="F26" s="164">
        <v>0</v>
      </c>
      <c r="G26" s="165">
        <v>0</v>
      </c>
      <c r="H26" s="165">
        <v>0</v>
      </c>
      <c r="I26" s="165">
        <v>0</v>
      </c>
      <c r="J26" s="282">
        <f t="shared" si="0"/>
        <v>0</v>
      </c>
      <c r="K26" s="133"/>
      <c r="L26" s="133"/>
      <c r="M26" s="166"/>
      <c r="N26" s="147" t="str">
        <f>IF(D26&lt;&gt;"", IF(B26="", "Missing Title; ", "") &amp; IF(C26="", "Missing First Name; ", "") &amp; IF(D26="", "Missing Surname; ", "")  &amp;  IFERROR(IF(F26+G26+H26+I26&lt;&gt;J26,"Incorrect Total Pay; ",""), "Total Pay Can't Be Calculated; ") &amp; IF(L26&lt;=K26, "'To Date' is Earlier than 'From Date'; ", IF(K26&lt;'EI Financial Report '!$E$12, "'From Date' Earlier Than Expected; ", IF(K26&gt;'EI Financial Report '!$H$12, "'To Date' Later Than Expected; ", ""))) &amp; IF(ROUND((L26*100), 0)&lt;5, "Percent Less Than 5% or Missing; ", IF((M26*100)&gt;100, "Percent Greater Than 100%; ", "")), "")</f>
        <v/>
      </c>
      <c r="O26" s="87"/>
      <c r="R26" s="69">
        <f t="shared" si="5"/>
        <v>0</v>
      </c>
      <c r="S26" s="148">
        <f t="shared" si="1"/>
        <v>0</v>
      </c>
      <c r="T26" s="62">
        <f t="shared" si="2"/>
        <v>0</v>
      </c>
      <c r="U26" s="48">
        <f t="shared" si="3"/>
        <v>0</v>
      </c>
      <c r="V26" s="48">
        <f t="shared" si="4"/>
        <v>0</v>
      </c>
    </row>
    <row r="27" spans="1:22" s="61" customFormat="1" ht="17.25" customHeight="1" x14ac:dyDescent="0.25">
      <c r="A27" s="141"/>
      <c r="B27" s="163"/>
      <c r="C27" s="163"/>
      <c r="D27" s="163"/>
      <c r="E27" s="281" t="s">
        <v>73</v>
      </c>
      <c r="F27" s="164">
        <v>0</v>
      </c>
      <c r="G27" s="165">
        <v>0</v>
      </c>
      <c r="H27" s="165">
        <v>0</v>
      </c>
      <c r="I27" s="165">
        <v>0</v>
      </c>
      <c r="J27" s="282">
        <f t="shared" si="0"/>
        <v>0</v>
      </c>
      <c r="K27" s="133"/>
      <c r="L27" s="133"/>
      <c r="M27" s="166"/>
      <c r="N27" s="147" t="str">
        <f>IF(D27&lt;&gt;"", IF(B27="", "Missing Title; ", "") &amp; IF(C27="", "Missing First Name; ", "") &amp; IF(D27="", "Missing Surname; ", "")  &amp;  IFERROR(IF(F27+G27+H27+I27&lt;&gt;J27,"Incorrect Total Pay; ",""), "Total Pay Can't Be Calculated; ") &amp; IF(L27&lt;=K27, "'To Date' is Earlier than 'From Date'; ", IF(K27&lt;'EI Financial Report '!$E$12, "'From Date' Earlier Than Expected; ", IF(K27&gt;'EI Financial Report '!$H$12, "'To Date' Later Than Expected; ", ""))) &amp; IF(ROUND((L27*100), 0)&lt;5, "Percent Less Than 5% or Missing; ", IF((M27*100)&gt;100, "Percent Greater Than 100%; ", "")), "")</f>
        <v/>
      </c>
      <c r="O27" s="87"/>
      <c r="R27" s="69">
        <f t="shared" si="5"/>
        <v>0</v>
      </c>
      <c r="S27" s="148">
        <f t="shared" si="1"/>
        <v>0</v>
      </c>
      <c r="T27" s="62">
        <f t="shared" si="2"/>
        <v>0</v>
      </c>
      <c r="U27" s="48">
        <f t="shared" si="3"/>
        <v>0</v>
      </c>
      <c r="V27" s="48">
        <f t="shared" si="4"/>
        <v>0</v>
      </c>
    </row>
    <row r="28" spans="1:22" s="61" customFormat="1" ht="17.25" customHeight="1" x14ac:dyDescent="0.25">
      <c r="A28" s="141"/>
      <c r="B28" s="163"/>
      <c r="C28" s="163"/>
      <c r="D28" s="163"/>
      <c r="E28" s="281" t="s">
        <v>73</v>
      </c>
      <c r="F28" s="164">
        <v>0</v>
      </c>
      <c r="G28" s="165">
        <v>0</v>
      </c>
      <c r="H28" s="165">
        <v>0</v>
      </c>
      <c r="I28" s="165">
        <v>0</v>
      </c>
      <c r="J28" s="282">
        <f t="shared" si="0"/>
        <v>0</v>
      </c>
      <c r="K28" s="133"/>
      <c r="L28" s="133"/>
      <c r="M28" s="166"/>
      <c r="N28" s="147" t="str">
        <f>IF(D28&lt;&gt;"", IF(B28="", "Missing Title; ", "") &amp; IF(C28="", "Missing First Name; ", "") &amp; IF(D28="", "Missing Surname; ", "")  &amp;  IFERROR(IF(F28+G28+H28+I28&lt;&gt;J28,"Incorrect Total Pay; ",""), "Total Pay Can't Be Calculated; ") &amp; IF(L28&lt;=K28, "'To Date' is Earlier than 'From Date'; ", IF(K28&lt;'EI Financial Report '!$E$12, "'From Date' Earlier Than Expected; ", IF(K28&gt;'EI Financial Report '!$H$12, "'To Date' Later Than Expected; ", ""))) &amp; IF(ROUND((L28*100), 0)&lt;5, "Percent Less Than 5% or Missing; ", IF((M28*100)&gt;100, "Percent Greater Than 100%; ", "")), "")</f>
        <v/>
      </c>
      <c r="O28" s="87"/>
      <c r="R28" s="69">
        <f t="shared" si="5"/>
        <v>0</v>
      </c>
      <c r="S28" s="148">
        <f t="shared" si="1"/>
        <v>0</v>
      </c>
      <c r="T28" s="62">
        <f t="shared" si="2"/>
        <v>0</v>
      </c>
      <c r="U28" s="48">
        <f t="shared" si="3"/>
        <v>0</v>
      </c>
      <c r="V28" s="48">
        <f t="shared" si="4"/>
        <v>0</v>
      </c>
    </row>
    <row r="29" spans="1:22" s="61" customFormat="1" ht="17.25" customHeight="1" x14ac:dyDescent="0.25">
      <c r="A29" s="141"/>
      <c r="B29" s="163"/>
      <c r="C29" s="163"/>
      <c r="D29" s="163"/>
      <c r="E29" s="281" t="s">
        <v>73</v>
      </c>
      <c r="F29" s="164">
        <v>0</v>
      </c>
      <c r="G29" s="165">
        <v>0</v>
      </c>
      <c r="H29" s="165">
        <v>0</v>
      </c>
      <c r="I29" s="165">
        <v>0</v>
      </c>
      <c r="J29" s="282">
        <f t="shared" si="0"/>
        <v>0</v>
      </c>
      <c r="K29" s="133"/>
      <c r="L29" s="133"/>
      <c r="M29" s="166"/>
      <c r="N29" s="147" t="str">
        <f>IF(D29&lt;&gt;"", IF(B29="", "Missing Title; ", "") &amp; IF(C29="", "Missing First Name; ", "") &amp; IF(D29="", "Missing Surname; ", "")  &amp;  IFERROR(IF(F29+G29+H29+I29&lt;&gt;J29,"Incorrect Total Pay; ",""), "Total Pay Can't Be Calculated; ") &amp; IF(L29&lt;=K29, "'To Date' is Earlier than 'From Date'; ", IF(K29&lt;'EI Financial Report '!$E$12, "'From Date' Earlier Than Expected; ", IF(K29&gt;'EI Financial Report '!$H$12, "'To Date' Later Than Expected; ", ""))) &amp; IF(ROUND((L29*100), 0)&lt;5, "Percent Less Than 5% or Missing; ", IF((M29*100)&gt;100, "Percent Greater Than 100%; ", "")), "")</f>
        <v/>
      </c>
      <c r="O29" s="87"/>
      <c r="R29" s="69">
        <f t="shared" si="5"/>
        <v>0</v>
      </c>
      <c r="S29" s="148">
        <f t="shared" si="1"/>
        <v>0</v>
      </c>
      <c r="T29" s="62">
        <f t="shared" si="2"/>
        <v>0</v>
      </c>
      <c r="U29" s="48">
        <f t="shared" si="3"/>
        <v>0</v>
      </c>
      <c r="V29" s="48">
        <f t="shared" si="4"/>
        <v>0</v>
      </c>
    </row>
    <row r="30" spans="1:22" s="61" customFormat="1" ht="17.25" customHeight="1" x14ac:dyDescent="0.25">
      <c r="A30" s="141"/>
      <c r="B30" s="163"/>
      <c r="C30" s="163"/>
      <c r="D30" s="163"/>
      <c r="E30" s="281" t="s">
        <v>73</v>
      </c>
      <c r="F30" s="164">
        <v>0</v>
      </c>
      <c r="G30" s="165">
        <v>0</v>
      </c>
      <c r="H30" s="165">
        <v>0</v>
      </c>
      <c r="I30" s="165">
        <v>0</v>
      </c>
      <c r="J30" s="282">
        <f t="shared" si="0"/>
        <v>0</v>
      </c>
      <c r="K30" s="133"/>
      <c r="L30" s="133"/>
      <c r="M30" s="166"/>
      <c r="N30" s="147" t="str">
        <f>IF(D30&lt;&gt;"", IF(B30="", "Missing Title; ", "") &amp; IF(C30="", "Missing First Name; ", "") &amp; IF(D30="", "Missing Surname; ", "")  &amp;  IFERROR(IF(F30+G30+H30+I30&lt;&gt;J30,"Incorrect Total Pay; ",""), "Total Pay Can't Be Calculated; ") &amp; IF(L30&lt;=K30, "'To Date' is Earlier than 'From Date'; ", IF(K30&lt;'EI Financial Report '!$E$12, "'From Date' Earlier Than Expected; ", IF(K30&gt;'EI Financial Report '!$H$12, "'To Date' Later Than Expected; ", ""))) &amp; IF(ROUND((L30*100), 0)&lt;5, "Percent Less Than 5% or Missing; ", IF((M30*100)&gt;100, "Percent Greater Than 100%; ", "")), "")</f>
        <v/>
      </c>
      <c r="O30" s="87"/>
      <c r="R30" s="69">
        <f t="shared" si="5"/>
        <v>0</v>
      </c>
      <c r="S30" s="148">
        <f t="shared" si="1"/>
        <v>0</v>
      </c>
      <c r="T30" s="62">
        <f t="shared" si="2"/>
        <v>0</v>
      </c>
      <c r="U30" s="48">
        <f t="shared" si="3"/>
        <v>0</v>
      </c>
      <c r="V30" s="48">
        <f t="shared" si="4"/>
        <v>0</v>
      </c>
    </row>
    <row r="31" spans="1:22" s="61" customFormat="1" ht="17.25" customHeight="1" x14ac:dyDescent="0.25">
      <c r="A31" s="141"/>
      <c r="B31" s="163"/>
      <c r="C31" s="163"/>
      <c r="D31" s="163"/>
      <c r="E31" s="281" t="s">
        <v>73</v>
      </c>
      <c r="F31" s="164">
        <v>0</v>
      </c>
      <c r="G31" s="165">
        <v>0</v>
      </c>
      <c r="H31" s="165">
        <v>0</v>
      </c>
      <c r="I31" s="165">
        <v>0</v>
      </c>
      <c r="J31" s="282">
        <f t="shared" si="0"/>
        <v>0</v>
      </c>
      <c r="K31" s="133"/>
      <c r="L31" s="133"/>
      <c r="M31" s="166"/>
      <c r="N31" s="147" t="str">
        <f>IF(D31&lt;&gt;"", IF(B31="", "Missing Title; ", "") &amp; IF(C31="", "Missing First Name; ", "") &amp; IF(D31="", "Missing Surname; ", "")  &amp;  IFERROR(IF(F31+G31+H31+I31&lt;&gt;J31,"Incorrect Total Pay; ",""), "Total Pay Can't Be Calculated; ") &amp; IF(L31&lt;=K31, "'To Date' is Earlier than 'From Date'; ", IF(K31&lt;'EI Financial Report '!$E$12, "'From Date' Earlier Than Expected; ", IF(K31&gt;'EI Financial Report '!$H$12, "'To Date' Later Than Expected; ", ""))) &amp; IF(ROUND((L31*100), 0)&lt;5, "Percent Less Than 5% or Missing; ", IF((M31*100)&gt;100, "Percent Greater Than 100%; ", "")), "")</f>
        <v/>
      </c>
      <c r="O31" s="87"/>
      <c r="R31" s="69">
        <f t="shared" si="5"/>
        <v>0</v>
      </c>
      <c r="S31" s="148">
        <f t="shared" si="1"/>
        <v>0</v>
      </c>
      <c r="T31" s="62">
        <f t="shared" si="2"/>
        <v>0</v>
      </c>
      <c r="U31" s="48">
        <f t="shared" si="3"/>
        <v>0</v>
      </c>
      <c r="V31" s="48">
        <f t="shared" si="4"/>
        <v>0</v>
      </c>
    </row>
    <row r="32" spans="1:22" s="61" customFormat="1" ht="17.25" customHeight="1" x14ac:dyDescent="0.25">
      <c r="A32" s="141"/>
      <c r="B32" s="163"/>
      <c r="C32" s="163"/>
      <c r="D32" s="163"/>
      <c r="E32" s="281" t="s">
        <v>73</v>
      </c>
      <c r="F32" s="164">
        <v>0</v>
      </c>
      <c r="G32" s="165">
        <v>0</v>
      </c>
      <c r="H32" s="165">
        <v>0</v>
      </c>
      <c r="I32" s="165">
        <v>0</v>
      </c>
      <c r="J32" s="282">
        <f t="shared" si="0"/>
        <v>0</v>
      </c>
      <c r="K32" s="133"/>
      <c r="L32" s="133"/>
      <c r="M32" s="166"/>
      <c r="N32" s="147" t="str">
        <f>IF(D32&lt;&gt;"", IF(B32="", "Missing Title; ", "") &amp; IF(C32="", "Missing First Name; ", "") &amp; IF(D32="", "Missing Surname; ", "")  &amp;  IFERROR(IF(F32+G32+H32+I32&lt;&gt;J32,"Incorrect Total Pay; ",""), "Total Pay Can't Be Calculated; ") &amp; IF(L32&lt;=K32, "'To Date' is Earlier than 'From Date'; ", IF(K32&lt;'EI Financial Report '!$E$12, "'From Date' Earlier Than Expected; ", IF(K32&gt;'EI Financial Report '!$H$12, "'To Date' Later Than Expected; ", ""))) &amp; IF(ROUND((L32*100), 0)&lt;5, "Percent Less Than 5% or Missing; ", IF((M32*100)&gt;100, "Percent Greater Than 100%; ", "")), "")</f>
        <v/>
      </c>
      <c r="O32" s="87"/>
      <c r="R32" s="69">
        <f t="shared" si="5"/>
        <v>0</v>
      </c>
      <c r="S32" s="148">
        <f t="shared" si="1"/>
        <v>0</v>
      </c>
      <c r="T32" s="62">
        <f t="shared" si="2"/>
        <v>0</v>
      </c>
      <c r="U32" s="48">
        <f t="shared" si="3"/>
        <v>0</v>
      </c>
      <c r="V32" s="48">
        <f t="shared" si="4"/>
        <v>0</v>
      </c>
    </row>
    <row r="33" spans="1:22" s="61" customFormat="1" ht="17.25" customHeight="1" x14ac:dyDescent="0.25">
      <c r="A33" s="141"/>
      <c r="B33" s="163"/>
      <c r="C33" s="163"/>
      <c r="D33" s="163"/>
      <c r="E33" s="281" t="s">
        <v>73</v>
      </c>
      <c r="F33" s="164">
        <v>0</v>
      </c>
      <c r="G33" s="165">
        <v>0</v>
      </c>
      <c r="H33" s="165">
        <v>0</v>
      </c>
      <c r="I33" s="165">
        <v>0</v>
      </c>
      <c r="J33" s="282">
        <f t="shared" si="0"/>
        <v>0</v>
      </c>
      <c r="K33" s="133"/>
      <c r="L33" s="133"/>
      <c r="M33" s="166"/>
      <c r="N33" s="147" t="str">
        <f>IF(D33&lt;&gt;"", IF(B33="", "Missing Title; ", "") &amp; IF(C33="", "Missing First Name; ", "") &amp; IF(D33="", "Missing Surname; ", "")  &amp;  IFERROR(IF(F33+G33+H33+I33&lt;&gt;J33,"Incorrect Total Pay; ",""), "Total Pay Can't Be Calculated; ") &amp; IF(L33&lt;=K33, "'To Date' is Earlier than 'From Date'; ", IF(K33&lt;'EI Financial Report '!$E$12, "'From Date' Earlier Than Expected; ", IF(K33&gt;'EI Financial Report '!$H$12, "'To Date' Later Than Expected; ", ""))) &amp; IF(ROUND((L33*100), 0)&lt;5, "Percent Less Than 5% or Missing; ", IF((M33*100)&gt;100, "Percent Greater Than 100%; ", "")), "")</f>
        <v/>
      </c>
      <c r="O33" s="87"/>
      <c r="R33" s="69">
        <f t="shared" si="5"/>
        <v>0</v>
      </c>
      <c r="S33" s="148">
        <f t="shared" si="1"/>
        <v>0</v>
      </c>
      <c r="T33" s="62">
        <f t="shared" si="2"/>
        <v>0</v>
      </c>
      <c r="U33" s="48">
        <f t="shared" si="3"/>
        <v>0</v>
      </c>
      <c r="V33" s="48">
        <f t="shared" si="4"/>
        <v>0</v>
      </c>
    </row>
    <row r="34" spans="1:22" s="61" customFormat="1" ht="17.25" customHeight="1" x14ac:dyDescent="0.25">
      <c r="A34" s="141"/>
      <c r="B34" s="163"/>
      <c r="C34" s="163"/>
      <c r="D34" s="163"/>
      <c r="E34" s="281" t="s">
        <v>73</v>
      </c>
      <c r="F34" s="164">
        <v>0</v>
      </c>
      <c r="G34" s="165">
        <v>0</v>
      </c>
      <c r="H34" s="165">
        <v>0</v>
      </c>
      <c r="I34" s="165">
        <v>0</v>
      </c>
      <c r="J34" s="282">
        <f t="shared" si="0"/>
        <v>0</v>
      </c>
      <c r="K34" s="133"/>
      <c r="L34" s="133"/>
      <c r="M34" s="166"/>
      <c r="N34" s="147" t="str">
        <f>IF(D34&lt;&gt;"", IF(B34="", "Missing Title; ", "") &amp; IF(C34="", "Missing First Name; ", "") &amp; IF(D34="", "Missing Surname; ", "")  &amp;  IFERROR(IF(F34+G34+H34+I34&lt;&gt;J34,"Incorrect Total Pay; ",""), "Total Pay Can't Be Calculated; ") &amp; IF(L34&lt;=K34, "'To Date' is Earlier than 'From Date'; ", IF(K34&lt;'EI Financial Report '!$E$12, "'From Date' Earlier Than Expected; ", IF(K34&gt;'EI Financial Report '!$H$12, "'To Date' Later Than Expected; ", ""))) &amp; IF(ROUND((L34*100), 0)&lt;5, "Percent Less Than 5% or Missing; ", IF((M34*100)&gt;100, "Percent Greater Than 100%; ", "")), "")</f>
        <v/>
      </c>
      <c r="O34" s="87"/>
      <c r="R34" s="69">
        <f t="shared" si="5"/>
        <v>0</v>
      </c>
      <c r="S34" s="148">
        <f t="shared" si="1"/>
        <v>0</v>
      </c>
      <c r="T34" s="62">
        <f t="shared" si="2"/>
        <v>0</v>
      </c>
      <c r="U34" s="48">
        <f t="shared" si="3"/>
        <v>0</v>
      </c>
      <c r="V34" s="48">
        <f t="shared" si="4"/>
        <v>0</v>
      </c>
    </row>
    <row r="35" spans="1:22" s="61" customFormat="1" ht="17.25" customHeight="1" x14ac:dyDescent="0.25">
      <c r="A35" s="141"/>
      <c r="B35" s="163"/>
      <c r="C35" s="163"/>
      <c r="D35" s="163"/>
      <c r="E35" s="281" t="s">
        <v>73</v>
      </c>
      <c r="F35" s="164">
        <v>0</v>
      </c>
      <c r="G35" s="165">
        <v>0</v>
      </c>
      <c r="H35" s="165">
        <v>0</v>
      </c>
      <c r="I35" s="165">
        <v>0</v>
      </c>
      <c r="J35" s="282">
        <f t="shared" si="0"/>
        <v>0</v>
      </c>
      <c r="K35" s="133"/>
      <c r="L35" s="133"/>
      <c r="M35" s="166"/>
      <c r="N35" s="147" t="str">
        <f>IF(D35&lt;&gt;"", IF(B35="", "Missing Title; ", "") &amp; IF(C35="", "Missing First Name; ", "") &amp; IF(D35="", "Missing Surname; ", "")  &amp;  IFERROR(IF(F35+G35+H35+I35&lt;&gt;J35,"Incorrect Total Pay; ",""), "Total Pay Can't Be Calculated; ") &amp; IF(L35&lt;=K35, "'To Date' is Earlier than 'From Date'; ", IF(K35&lt;'EI Financial Report '!$E$12, "'From Date' Earlier Than Expected; ", IF(K35&gt;'EI Financial Report '!$H$12, "'To Date' Later Than Expected; ", ""))) &amp; IF(ROUND((L35*100), 0)&lt;5, "Percent Less Than 5% or Missing; ", IF((M35*100)&gt;100, "Percent Greater Than 100%; ", "")), "")</f>
        <v/>
      </c>
      <c r="O35" s="87"/>
      <c r="R35" s="69">
        <f t="shared" si="5"/>
        <v>0</v>
      </c>
      <c r="S35" s="148">
        <f t="shared" si="1"/>
        <v>0</v>
      </c>
      <c r="T35" s="62">
        <f t="shared" si="2"/>
        <v>0</v>
      </c>
      <c r="U35" s="48">
        <f t="shared" si="3"/>
        <v>0</v>
      </c>
      <c r="V35" s="48">
        <f t="shared" si="4"/>
        <v>0</v>
      </c>
    </row>
    <row r="36" spans="1:22" s="61" customFormat="1" ht="17.25" customHeight="1" x14ac:dyDescent="0.25">
      <c r="A36" s="141"/>
      <c r="B36" s="163"/>
      <c r="C36" s="163"/>
      <c r="D36" s="163"/>
      <c r="E36" s="281" t="s">
        <v>73</v>
      </c>
      <c r="F36" s="164">
        <v>0</v>
      </c>
      <c r="G36" s="165">
        <v>0</v>
      </c>
      <c r="H36" s="165">
        <v>0</v>
      </c>
      <c r="I36" s="165">
        <v>0</v>
      </c>
      <c r="J36" s="282">
        <f t="shared" si="0"/>
        <v>0</v>
      </c>
      <c r="K36" s="167"/>
      <c r="L36" s="167"/>
      <c r="M36" s="168"/>
      <c r="N36" s="147" t="str">
        <f>IF(D36&lt;&gt;"", IF(B36="", "Missing Title; ", "") &amp; IF(C36="", "Missing First Name; ", "") &amp; IF(D36="", "Missing Surname; ", "")  &amp;  IFERROR(IF(F36+G36+H36+I36&lt;&gt;J36,"Incorrect Total Pay; ",""), "Total Pay Can't Be Calculated; ") &amp; IF(L36&lt;=K36, "'To Date' is Earlier than 'From Date'; ", IF(K36&lt;'EI Financial Report '!$E$12, "'From Date' Earlier Than Expected; ", IF(K36&gt;'EI Financial Report '!$H$12, "'To Date' Later Than Expected; ", ""))) &amp; IF(ROUND((L36*100), 0)&lt;5, "Percent Less Than 5% or Missing; ", IF((M36*100)&gt;100, "Percent Greater Than 100%; ", "")), "")</f>
        <v/>
      </c>
      <c r="O36" s="88"/>
      <c r="R36" s="69">
        <f t="shared" si="5"/>
        <v>0</v>
      </c>
      <c r="S36" s="148">
        <f t="shared" si="1"/>
        <v>0</v>
      </c>
      <c r="T36" s="62">
        <f t="shared" si="2"/>
        <v>0</v>
      </c>
      <c r="U36" s="48">
        <f t="shared" si="3"/>
        <v>0</v>
      </c>
      <c r="V36" s="48">
        <f t="shared" si="4"/>
        <v>0</v>
      </c>
    </row>
    <row r="37" spans="1:22" s="61" customFormat="1" ht="17.25" customHeight="1" x14ac:dyDescent="0.25">
      <c r="A37" s="141"/>
      <c r="B37" s="163"/>
      <c r="C37" s="163"/>
      <c r="D37" s="163"/>
      <c r="E37" s="281" t="s">
        <v>73</v>
      </c>
      <c r="F37" s="164">
        <v>0</v>
      </c>
      <c r="G37" s="165">
        <v>0</v>
      </c>
      <c r="H37" s="165">
        <v>0</v>
      </c>
      <c r="I37" s="165">
        <v>0</v>
      </c>
      <c r="J37" s="282">
        <f t="shared" si="0"/>
        <v>0</v>
      </c>
      <c r="K37" s="167"/>
      <c r="L37" s="167"/>
      <c r="M37" s="168"/>
      <c r="N37" s="147" t="str">
        <f>IF(D37&lt;&gt;"", IF(B37="", "Missing Title; ", "") &amp; IF(C37="", "Missing First Name; ", "") &amp; IF(D37="", "Missing Surname; ", "")  &amp;  IFERROR(IF(F37+G37+H37+I37&lt;&gt;J37,"Incorrect Total Pay; ",""), "Total Pay Can't Be Calculated; ") &amp; IF(L37&lt;=K37, "'To Date' is Earlier than 'From Date'; ", IF(K37&lt;'EI Financial Report '!$E$12, "'From Date' Earlier Than Expected; ", IF(K37&gt;'EI Financial Report '!$H$12, "'To Date' Later Than Expected; ", ""))) &amp; IF(ROUND((L37*100), 0)&lt;5, "Percent Less Than 5% or Missing; ", IF((M37*100)&gt;100, "Percent Greater Than 100%; ", "")), "")</f>
        <v/>
      </c>
      <c r="O37" s="88"/>
      <c r="R37" s="69">
        <f t="shared" si="5"/>
        <v>0</v>
      </c>
      <c r="S37" s="148">
        <f t="shared" si="1"/>
        <v>0</v>
      </c>
      <c r="T37" s="62">
        <f t="shared" si="2"/>
        <v>0</v>
      </c>
      <c r="U37" s="48">
        <f t="shared" si="3"/>
        <v>0</v>
      </c>
      <c r="V37" s="48">
        <f t="shared" si="4"/>
        <v>0</v>
      </c>
    </row>
    <row r="38" spans="1:22" s="61" customFormat="1" ht="17.25" customHeight="1" x14ac:dyDescent="0.25">
      <c r="A38" s="141"/>
      <c r="B38" s="163"/>
      <c r="C38" s="163"/>
      <c r="D38" s="163"/>
      <c r="E38" s="281" t="s">
        <v>73</v>
      </c>
      <c r="F38" s="164">
        <v>0</v>
      </c>
      <c r="G38" s="165">
        <v>0</v>
      </c>
      <c r="H38" s="165">
        <v>0</v>
      </c>
      <c r="I38" s="165">
        <v>0</v>
      </c>
      <c r="J38" s="282">
        <f t="shared" si="0"/>
        <v>0</v>
      </c>
      <c r="K38" s="167"/>
      <c r="L38" s="167"/>
      <c r="M38" s="168"/>
      <c r="N38" s="147" t="str">
        <f>IF(D38&lt;&gt;"", IF(B38="", "Missing Title; ", "") &amp; IF(C38="", "Missing First Name; ", "") &amp; IF(D38="", "Missing Surname; ", "")  &amp;  IFERROR(IF(F38+G38+H38+I38&lt;&gt;J38,"Incorrect Total Pay; ",""), "Total Pay Can't Be Calculated; ") &amp; IF(L38&lt;=K38, "'To Date' is Earlier than 'From Date'; ", IF(K38&lt;'EI Financial Report '!$E$12, "'From Date' Earlier Than Expected; ", IF(K38&gt;'EI Financial Report '!$H$12, "'To Date' Later Than Expected; ", ""))) &amp; IF(ROUND((L38*100), 0)&lt;5, "Percent Less Than 5% or Missing; ", IF((M38*100)&gt;100, "Percent Greater Than 100%; ", "")), "")</f>
        <v/>
      </c>
      <c r="O38" s="88"/>
      <c r="R38" s="69">
        <f t="shared" si="5"/>
        <v>0</v>
      </c>
      <c r="S38" s="148">
        <f t="shared" si="1"/>
        <v>0</v>
      </c>
      <c r="T38" s="62">
        <f t="shared" si="2"/>
        <v>0</v>
      </c>
      <c r="U38" s="48">
        <f t="shared" si="3"/>
        <v>0</v>
      </c>
      <c r="V38" s="48">
        <f t="shared" si="4"/>
        <v>0</v>
      </c>
    </row>
    <row r="39" spans="1:22" s="61" customFormat="1" ht="17.25" customHeight="1" x14ac:dyDescent="0.25">
      <c r="A39" s="141"/>
      <c r="B39" s="163"/>
      <c r="C39" s="163"/>
      <c r="D39" s="163"/>
      <c r="E39" s="281" t="s">
        <v>73</v>
      </c>
      <c r="F39" s="164">
        <v>0</v>
      </c>
      <c r="G39" s="165">
        <v>0</v>
      </c>
      <c r="H39" s="165">
        <v>0</v>
      </c>
      <c r="I39" s="165">
        <v>0</v>
      </c>
      <c r="J39" s="282">
        <f t="shared" si="0"/>
        <v>0</v>
      </c>
      <c r="K39" s="167"/>
      <c r="L39" s="167"/>
      <c r="M39" s="168"/>
      <c r="N39" s="147" t="str">
        <f>IF(D39&lt;&gt;"", IF(B39="", "Missing Title; ", "") &amp; IF(C39="", "Missing First Name; ", "") &amp; IF(D39="", "Missing Surname; ", "")  &amp;  IFERROR(IF(F39+G39+H39+I39&lt;&gt;J39,"Incorrect Total Pay; ",""), "Total Pay Can't Be Calculated; ") &amp; IF(L39&lt;=K39, "'To Date' is Earlier than 'From Date'; ", IF(K39&lt;'EI Financial Report '!$E$12, "'From Date' Earlier Than Expected; ", IF(K39&gt;'EI Financial Report '!$H$12, "'To Date' Later Than Expected; ", ""))) &amp; IF(ROUND((L39*100), 0)&lt;5, "Percent Less Than 5% or Missing; ", IF((M39*100)&gt;100, "Percent Greater Than 100%; ", "")), "")</f>
        <v/>
      </c>
      <c r="O39" s="88"/>
      <c r="R39" s="69">
        <f t="shared" si="5"/>
        <v>0</v>
      </c>
      <c r="S39" s="148">
        <f t="shared" si="1"/>
        <v>0</v>
      </c>
      <c r="T39" s="62">
        <f t="shared" si="2"/>
        <v>0</v>
      </c>
      <c r="U39" s="48">
        <f t="shared" si="3"/>
        <v>0</v>
      </c>
      <c r="V39" s="48">
        <f t="shared" si="4"/>
        <v>0</v>
      </c>
    </row>
    <row r="40" spans="1:22" s="61" customFormat="1" ht="20.100000000000001" customHeight="1" x14ac:dyDescent="0.25">
      <c r="A40" s="141"/>
      <c r="C40" s="84"/>
      <c r="I40" s="156" t="s">
        <v>9</v>
      </c>
      <c r="J40" s="155">
        <f>SUM(J14:J39)</f>
        <v>0</v>
      </c>
      <c r="K40" s="70"/>
      <c r="L40" s="71"/>
      <c r="M40" s="89"/>
      <c r="N40" s="89"/>
      <c r="O40" s="89"/>
      <c r="S40" s="141"/>
    </row>
    <row r="41" spans="1:22" ht="15" customHeight="1" x14ac:dyDescent="0.2">
      <c r="B41" s="72"/>
      <c r="C41" s="72"/>
      <c r="D41" s="73"/>
      <c r="E41" s="73"/>
      <c r="F41" s="73"/>
      <c r="G41" s="73"/>
      <c r="H41" s="73"/>
      <c r="I41" s="73"/>
      <c r="J41" s="73"/>
      <c r="K41" s="73"/>
      <c r="L41" s="73"/>
      <c r="M41" s="73"/>
      <c r="N41" s="73"/>
      <c r="O41" s="73"/>
    </row>
  </sheetData>
  <sheetProtection algorithmName="SHA-512" hashValue="8y5P/56KzwblEIlzw5NWastl+6HS2LANeQQxiZlg24Qk1Bdvn9L6WBDCNHdN8ctLOjws29wSLG0t1JF3eBLRVQ==" saltValue="FiM9evayCLXU1R4BkkHQOA==" spinCount="100000" sheet="1" insertRows="0"/>
  <protectedRanges>
    <protectedRange sqref="K40:O40 K36:M39 O36:O39" name="Range10"/>
  </protectedRanges>
  <mergeCells count="19">
    <mergeCell ref="B6:N6"/>
    <mergeCell ref="M12:M13"/>
    <mergeCell ref="S12:S13"/>
    <mergeCell ref="U12:U13"/>
    <mergeCell ref="V12:V13"/>
    <mergeCell ref="B5:L5"/>
    <mergeCell ref="R6:V6"/>
    <mergeCell ref="B8:D8"/>
    <mergeCell ref="E12:E13"/>
    <mergeCell ref="F12:F13"/>
    <mergeCell ref="G12:G13"/>
    <mergeCell ref="H12:H13"/>
    <mergeCell ref="I12:I13"/>
    <mergeCell ref="B12:D12"/>
    <mergeCell ref="J12:J13"/>
    <mergeCell ref="K12:L12"/>
    <mergeCell ref="R12:R13"/>
    <mergeCell ref="T12:T13"/>
    <mergeCell ref="N12:N13"/>
  </mergeCells>
  <conditionalFormatting sqref="V14:V39">
    <cfRule type="cellIs" dxfId="2" priority="3" operator="greaterThan">
      <formula>5750</formula>
    </cfRule>
  </conditionalFormatting>
  <conditionalFormatting sqref="E14:E39">
    <cfRule type="containsText" dxfId="1" priority="1" operator="containsText" text="NO">
      <formula>NOT(ISERROR(SEARCH("NO",E14)))</formula>
    </cfRule>
    <cfRule type="containsText" dxfId="0" priority="2" operator="containsText" text="YES">
      <formula>NOT(ISERROR(SEARCH("YES",E14)))</formula>
    </cfRule>
  </conditionalFormatting>
  <dataValidations count="1">
    <dataValidation type="list" allowBlank="1" showInputMessage="1" showErrorMessage="1" sqref="E14:E39" xr:uid="{D1486639-55CB-4028-8156-572CD696255B}">
      <formula1>"Select...,YES, NO"</formula1>
    </dataValidation>
  </dataValidations>
  <printOptions horizontalCentered="1"/>
  <pageMargins left="0.19685039370078741" right="0.19685039370078741" top="0.19685039370078741" bottom="0.19685039370078741" header="0.31496062992125984" footer="0.11811023622047245"/>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79F7-21F9-45E3-87CB-29768DA6ADDA}">
  <sheetPr>
    <tabColor theme="7" tint="0.79998168889431442"/>
  </sheetPr>
  <dimension ref="A5:K42"/>
  <sheetViews>
    <sheetView showGridLines="0" zoomScaleNormal="100" workbookViewId="0"/>
  </sheetViews>
  <sheetFormatPr defaultRowHeight="12.75" x14ac:dyDescent="0.2"/>
  <cols>
    <col min="1" max="1" width="2.7109375" customWidth="1"/>
    <col min="2" max="2" width="10.7109375" customWidth="1"/>
    <col min="3" max="4" width="27.7109375" customWidth="1"/>
    <col min="5" max="5" width="21.28515625" customWidth="1"/>
    <col min="6" max="7" width="13.7109375" customWidth="1"/>
    <col min="9" max="9" width="10.28515625" bestFit="1" customWidth="1"/>
  </cols>
  <sheetData>
    <row r="5" spans="1:11" ht="26.25" x14ac:dyDescent="0.4">
      <c r="B5" s="254" t="s">
        <v>26</v>
      </c>
      <c r="C5" s="254"/>
      <c r="D5" s="254"/>
      <c r="E5" s="254"/>
      <c r="F5" s="254"/>
      <c r="G5" s="254"/>
    </row>
    <row r="6" spans="1:11" ht="23.25" x14ac:dyDescent="0.35">
      <c r="B6" s="269" t="s">
        <v>103</v>
      </c>
      <c r="C6" s="269"/>
      <c r="D6" s="269"/>
      <c r="E6" s="269"/>
      <c r="F6" s="269"/>
      <c r="G6" s="269"/>
      <c r="I6" s="47"/>
      <c r="K6" s="50"/>
    </row>
    <row r="7" spans="1:11" x14ac:dyDescent="0.2">
      <c r="I7" s="47"/>
    </row>
    <row r="8" spans="1:11" s="40" customFormat="1" ht="18.75" customHeight="1" x14ac:dyDescent="0.3">
      <c r="B8" s="270" t="str">
        <f>IF('EI Financial Report '!D10&lt;&gt;"",'EI Financial Report '!D10,"")</f>
        <v/>
      </c>
      <c r="C8" s="271"/>
      <c r="D8" s="272"/>
      <c r="E8" s="41"/>
      <c r="F8" s="41"/>
      <c r="G8" s="41"/>
      <c r="I8" s="47"/>
    </row>
    <row r="9" spans="1:11" s="40" customFormat="1" ht="15" customHeight="1" x14ac:dyDescent="0.3">
      <c r="B9" s="42"/>
      <c r="C9" s="42"/>
      <c r="D9" s="42"/>
      <c r="E9" s="41"/>
      <c r="F9" s="41"/>
      <c r="G9" s="41"/>
      <c r="I9" s="12"/>
    </row>
    <row r="10" spans="1:11" ht="15" customHeight="1" x14ac:dyDescent="0.2">
      <c r="B10" s="39"/>
      <c r="C10" s="39"/>
      <c r="D10" s="39"/>
      <c r="E10" s="39"/>
      <c r="F10" s="39"/>
      <c r="G10" s="39"/>
      <c r="I10" s="12"/>
    </row>
    <row r="11" spans="1:11" s="38" customFormat="1" ht="15" customHeight="1" x14ac:dyDescent="0.25">
      <c r="A11" s="53"/>
      <c r="B11" s="28"/>
      <c r="C11" s="28"/>
      <c r="D11" s="28"/>
      <c r="E11" s="28"/>
      <c r="F11" s="27"/>
      <c r="G11" s="27"/>
    </row>
    <row r="12" spans="1:11" s="38" customFormat="1" ht="45" customHeight="1" x14ac:dyDescent="0.25">
      <c r="A12" s="53"/>
      <c r="B12" s="273" t="s">
        <v>91</v>
      </c>
      <c r="C12" s="274"/>
      <c r="D12" s="275"/>
      <c r="E12" s="259" t="s">
        <v>104</v>
      </c>
      <c r="F12" s="267" t="s">
        <v>96</v>
      </c>
      <c r="G12" s="276"/>
    </row>
    <row r="13" spans="1:11" s="38" customFormat="1" ht="35.1" customHeight="1" x14ac:dyDescent="0.25">
      <c r="A13" s="53"/>
      <c r="B13" s="143" t="s">
        <v>87</v>
      </c>
      <c r="C13" s="143" t="s">
        <v>88</v>
      </c>
      <c r="D13" s="143" t="s">
        <v>89</v>
      </c>
      <c r="E13" s="260"/>
      <c r="F13" s="144" t="s">
        <v>43</v>
      </c>
      <c r="G13" s="144" t="s">
        <v>44</v>
      </c>
    </row>
    <row r="14" spans="1:11" s="38" customFormat="1" ht="17.25" customHeight="1" x14ac:dyDescent="0.25">
      <c r="A14" s="53"/>
      <c r="B14" s="90"/>
      <c r="C14" s="90"/>
      <c r="D14" s="90"/>
      <c r="E14" s="51">
        <v>0</v>
      </c>
      <c r="F14" s="45"/>
      <c r="G14" s="45"/>
    </row>
    <row r="15" spans="1:11" s="38" customFormat="1" ht="17.25" customHeight="1" x14ac:dyDescent="0.25">
      <c r="A15" s="53"/>
      <c r="B15" s="90"/>
      <c r="C15" s="90"/>
      <c r="D15" s="90"/>
      <c r="E15" s="51">
        <v>0</v>
      </c>
      <c r="F15" s="45"/>
      <c r="G15" s="45"/>
    </row>
    <row r="16" spans="1:11" s="38" customFormat="1" ht="17.25" customHeight="1" x14ac:dyDescent="0.25">
      <c r="A16" s="53"/>
      <c r="B16" s="90"/>
      <c r="C16" s="90"/>
      <c r="D16" s="90"/>
      <c r="E16" s="51">
        <v>0</v>
      </c>
      <c r="F16" s="45"/>
      <c r="G16" s="45"/>
    </row>
    <row r="17" spans="1:7" s="38" customFormat="1" ht="17.25" customHeight="1" x14ac:dyDescent="0.25">
      <c r="A17" s="53"/>
      <c r="B17" s="90"/>
      <c r="C17" s="90"/>
      <c r="D17" s="90"/>
      <c r="E17" s="51">
        <v>0</v>
      </c>
      <c r="F17" s="45"/>
      <c r="G17" s="45"/>
    </row>
    <row r="18" spans="1:7" s="38" customFormat="1" ht="17.25" customHeight="1" x14ac:dyDescent="0.25">
      <c r="A18" s="53"/>
      <c r="B18" s="90"/>
      <c r="C18" s="90"/>
      <c r="D18" s="90"/>
      <c r="E18" s="51">
        <v>0</v>
      </c>
      <c r="F18" s="45"/>
      <c r="G18" s="45"/>
    </row>
    <row r="19" spans="1:7" s="38" customFormat="1" ht="17.25" customHeight="1" x14ac:dyDescent="0.25">
      <c r="A19" s="53"/>
      <c r="B19" s="90"/>
      <c r="C19" s="90"/>
      <c r="D19" s="90"/>
      <c r="E19" s="51">
        <v>0</v>
      </c>
      <c r="F19" s="45"/>
      <c r="G19" s="45"/>
    </row>
    <row r="20" spans="1:7" s="38" customFormat="1" ht="17.25" customHeight="1" x14ac:dyDescent="0.25">
      <c r="A20" s="53"/>
      <c r="B20" s="90"/>
      <c r="C20" s="90"/>
      <c r="D20" s="90"/>
      <c r="E20" s="51">
        <v>0</v>
      </c>
      <c r="F20" s="45"/>
      <c r="G20" s="45"/>
    </row>
    <row r="21" spans="1:7" s="38" customFormat="1" ht="17.25" customHeight="1" x14ac:dyDescent="0.25">
      <c r="A21" s="53"/>
      <c r="B21" s="90"/>
      <c r="C21" s="90"/>
      <c r="D21" s="90"/>
      <c r="E21" s="51">
        <v>0</v>
      </c>
      <c r="F21" s="45"/>
      <c r="G21" s="45"/>
    </row>
    <row r="22" spans="1:7" s="38" customFormat="1" ht="17.25" customHeight="1" x14ac:dyDescent="0.25">
      <c r="A22" s="53"/>
      <c r="B22" s="90"/>
      <c r="C22" s="90"/>
      <c r="D22" s="90"/>
      <c r="E22" s="51">
        <v>0</v>
      </c>
      <c r="F22" s="45"/>
      <c r="G22" s="45"/>
    </row>
    <row r="23" spans="1:7" s="38" customFormat="1" ht="17.25" customHeight="1" x14ac:dyDescent="0.25">
      <c r="A23" s="53"/>
      <c r="B23" s="90"/>
      <c r="C23" s="90"/>
      <c r="D23" s="90"/>
      <c r="E23" s="51">
        <v>0</v>
      </c>
      <c r="F23" s="45"/>
      <c r="G23" s="45"/>
    </row>
    <row r="24" spans="1:7" s="38" customFormat="1" ht="17.25" customHeight="1" x14ac:dyDescent="0.25">
      <c r="A24" s="53"/>
      <c r="B24" s="90"/>
      <c r="C24" s="90"/>
      <c r="D24" s="90"/>
      <c r="E24" s="51">
        <v>0</v>
      </c>
      <c r="F24" s="45"/>
      <c r="G24" s="45"/>
    </row>
    <row r="25" spans="1:7" s="38" customFormat="1" ht="17.25" customHeight="1" x14ac:dyDescent="0.25">
      <c r="A25" s="53"/>
      <c r="B25" s="90"/>
      <c r="C25" s="90"/>
      <c r="D25" s="90"/>
      <c r="E25" s="51">
        <v>0</v>
      </c>
      <c r="F25" s="45"/>
      <c r="G25" s="45"/>
    </row>
    <row r="26" spans="1:7" s="38" customFormat="1" ht="17.25" customHeight="1" x14ac:dyDescent="0.25">
      <c r="A26" s="53"/>
      <c r="B26" s="90"/>
      <c r="C26" s="90"/>
      <c r="D26" s="90"/>
      <c r="E26" s="51">
        <v>0</v>
      </c>
      <c r="F26" s="45"/>
      <c r="G26" s="45"/>
    </row>
    <row r="27" spans="1:7" s="38" customFormat="1" ht="17.25" customHeight="1" x14ac:dyDescent="0.25">
      <c r="A27" s="53"/>
      <c r="B27" s="90"/>
      <c r="C27" s="90"/>
      <c r="D27" s="90"/>
      <c r="E27" s="51">
        <v>0</v>
      </c>
      <c r="F27" s="45"/>
      <c r="G27" s="45"/>
    </row>
    <row r="28" spans="1:7" s="38" customFormat="1" ht="17.25" customHeight="1" x14ac:dyDescent="0.25">
      <c r="A28" s="53"/>
      <c r="B28" s="90"/>
      <c r="C28" s="90"/>
      <c r="D28" s="90"/>
      <c r="E28" s="51">
        <v>0</v>
      </c>
      <c r="F28" s="45"/>
      <c r="G28" s="45"/>
    </row>
    <row r="29" spans="1:7" s="38" customFormat="1" ht="17.25" customHeight="1" x14ac:dyDescent="0.25">
      <c r="A29" s="53"/>
      <c r="B29" s="90"/>
      <c r="C29" s="90"/>
      <c r="D29" s="90"/>
      <c r="E29" s="51">
        <v>0</v>
      </c>
      <c r="F29" s="45"/>
      <c r="G29" s="45"/>
    </row>
    <row r="30" spans="1:7" s="38" customFormat="1" ht="17.25" customHeight="1" x14ac:dyDescent="0.25">
      <c r="A30" s="53"/>
      <c r="B30" s="90"/>
      <c r="C30" s="90"/>
      <c r="D30" s="90"/>
      <c r="E30" s="51">
        <v>0</v>
      </c>
      <c r="F30" s="45"/>
      <c r="G30" s="45"/>
    </row>
    <row r="31" spans="1:7" s="38" customFormat="1" ht="17.25" customHeight="1" x14ac:dyDescent="0.25">
      <c r="A31" s="53"/>
      <c r="B31" s="90"/>
      <c r="C31" s="90"/>
      <c r="D31" s="90"/>
      <c r="E31" s="51">
        <v>0</v>
      </c>
      <c r="F31" s="45"/>
      <c r="G31" s="45"/>
    </row>
    <row r="32" spans="1:7" s="38" customFormat="1" ht="17.25" customHeight="1" x14ac:dyDescent="0.25">
      <c r="A32" s="53"/>
      <c r="B32" s="90"/>
      <c r="C32" s="90"/>
      <c r="D32" s="90"/>
      <c r="E32" s="51">
        <v>0</v>
      </c>
      <c r="F32" s="45"/>
      <c r="G32" s="45"/>
    </row>
    <row r="33" spans="1:7" s="38" customFormat="1" ht="17.25" customHeight="1" x14ac:dyDescent="0.25">
      <c r="A33" s="53"/>
      <c r="B33" s="90"/>
      <c r="C33" s="90"/>
      <c r="D33" s="90"/>
      <c r="E33" s="51">
        <v>0</v>
      </c>
      <c r="F33" s="45"/>
      <c r="G33" s="45"/>
    </row>
    <row r="34" spans="1:7" s="38" customFormat="1" ht="17.25" customHeight="1" x14ac:dyDescent="0.25">
      <c r="A34" s="53"/>
      <c r="B34" s="90"/>
      <c r="C34" s="90"/>
      <c r="D34" s="90"/>
      <c r="E34" s="51">
        <v>0</v>
      </c>
      <c r="F34" s="45"/>
      <c r="G34" s="45"/>
    </row>
    <row r="35" spans="1:7" s="38" customFormat="1" ht="17.25" customHeight="1" x14ac:dyDescent="0.25">
      <c r="A35" s="53"/>
      <c r="B35" s="90"/>
      <c r="C35" s="90"/>
      <c r="D35" s="90"/>
      <c r="E35" s="51">
        <v>0</v>
      </c>
      <c r="F35" s="45"/>
      <c r="G35" s="45"/>
    </row>
    <row r="36" spans="1:7" s="38" customFormat="1" ht="17.25" customHeight="1" x14ac:dyDescent="0.25">
      <c r="A36" s="53"/>
      <c r="B36" s="90"/>
      <c r="C36" s="90"/>
      <c r="D36" s="90"/>
      <c r="E36" s="51">
        <v>0</v>
      </c>
      <c r="F36" s="45"/>
      <c r="G36" s="45"/>
    </row>
    <row r="37" spans="1:7" s="38" customFormat="1" ht="17.25" customHeight="1" x14ac:dyDescent="0.25">
      <c r="A37" s="53"/>
      <c r="B37" s="90"/>
      <c r="C37" s="90"/>
      <c r="D37" s="90"/>
      <c r="E37" s="51">
        <v>0</v>
      </c>
      <c r="F37" s="46"/>
      <c r="G37" s="46"/>
    </row>
    <row r="38" spans="1:7" s="38" customFormat="1" ht="17.25" customHeight="1" x14ac:dyDescent="0.25">
      <c r="A38" s="53"/>
      <c r="B38" s="90"/>
      <c r="C38" s="90"/>
      <c r="D38" s="90"/>
      <c r="E38" s="51">
        <v>0</v>
      </c>
      <c r="F38" s="46"/>
      <c r="G38" s="46"/>
    </row>
    <row r="39" spans="1:7" s="38" customFormat="1" ht="17.25" customHeight="1" x14ac:dyDescent="0.25">
      <c r="A39" s="53"/>
      <c r="B39" s="90"/>
      <c r="C39" s="90"/>
      <c r="D39" s="90"/>
      <c r="E39" s="51">
        <v>0</v>
      </c>
      <c r="F39" s="46"/>
      <c r="G39" s="46"/>
    </row>
    <row r="40" spans="1:7" s="38" customFormat="1" ht="17.25" customHeight="1" x14ac:dyDescent="0.25">
      <c r="A40" s="53"/>
      <c r="B40" s="90"/>
      <c r="C40" s="90"/>
      <c r="D40" s="90"/>
      <c r="E40" s="51">
        <v>0</v>
      </c>
      <c r="F40" s="46"/>
      <c r="G40" s="46"/>
    </row>
    <row r="41" spans="1:7" s="38" customFormat="1" ht="20.100000000000001" customHeight="1" x14ac:dyDescent="0.25">
      <c r="A41" s="53"/>
      <c r="B41" s="28"/>
      <c r="C41" s="28"/>
      <c r="D41" s="82" t="s">
        <v>85</v>
      </c>
      <c r="E41" s="157">
        <f>SUM(E14:E40)</f>
        <v>0</v>
      </c>
      <c r="F41" s="29"/>
      <c r="G41" s="30"/>
    </row>
    <row r="42" spans="1:7" ht="15" customHeight="1" x14ac:dyDescent="0.2">
      <c r="B42" s="4"/>
      <c r="C42" s="4"/>
      <c r="D42" s="5"/>
      <c r="E42" s="5"/>
      <c r="F42" s="5"/>
      <c r="G42" s="5"/>
    </row>
  </sheetData>
  <protectedRanges>
    <protectedRange sqref="F37:G41" name="Range10"/>
  </protectedRanges>
  <mergeCells count="6">
    <mergeCell ref="B8:D8"/>
    <mergeCell ref="B5:G5"/>
    <mergeCell ref="B6:G6"/>
    <mergeCell ref="B12:D12"/>
    <mergeCell ref="E12:E13"/>
    <mergeCell ref="F12:G12"/>
  </mergeCells>
  <printOptions horizontalCentered="1"/>
  <pageMargins left="0.19685039370078741" right="0.19685039370078741" top="0.19685039370078741" bottom="0.19685039370078741" header="0.31496062992125984" footer="0.11811023622047245"/>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A4E6-6C8A-4A6D-BE53-248247F1922A}">
  <sheetPr>
    <tabColor theme="5" tint="0.59999389629810485"/>
  </sheetPr>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6635-5022-4226-8C22-04A662EB9C98}">
  <sheetPr>
    <tabColor theme="5" tint="0.59999389629810485"/>
  </sheetPr>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B1AC-B84C-4006-A49E-34D47FA18F12}">
  <sheetPr>
    <tabColor rgb="FF92D050"/>
  </sheetPr>
  <dimension ref="A1:J46"/>
  <sheetViews>
    <sheetView showGridLines="0" topLeftCell="A17" zoomScaleNormal="100" workbookViewId="0"/>
  </sheetViews>
  <sheetFormatPr defaultRowHeight="12.75" x14ac:dyDescent="0.2"/>
  <cols>
    <col min="1" max="1" width="19.28515625" customWidth="1"/>
    <col min="2" max="2" width="16.7109375" customWidth="1"/>
    <col min="3" max="10" width="13.7109375" customWidth="1"/>
  </cols>
  <sheetData>
    <row r="1" spans="1:10" ht="15" customHeight="1" x14ac:dyDescent="0.2">
      <c r="A1" t="str">
        <f>' Pay Roll Details'!B7</f>
        <v/>
      </c>
      <c r="B1">
        <f>' Pay Roll Details'!D7</f>
        <v>0</v>
      </c>
      <c r="C1">
        <f>' Pay Roll Details'!F7</f>
        <v>0</v>
      </c>
    </row>
    <row r="2" spans="1:10" ht="15" customHeight="1" x14ac:dyDescent="0.2"/>
    <row r="3" spans="1:10" ht="15" customHeight="1" x14ac:dyDescent="0.2"/>
    <row r="4" spans="1:10" s="31" customFormat="1" ht="15" customHeight="1" x14ac:dyDescent="0.25">
      <c r="A4" s="32"/>
      <c r="B4" s="32"/>
      <c r="C4" s="32"/>
      <c r="D4" s="32"/>
      <c r="E4" s="32"/>
      <c r="F4" s="32"/>
      <c r="G4" s="32"/>
      <c r="H4" s="32"/>
      <c r="I4" s="32"/>
      <c r="J4" s="32"/>
    </row>
    <row r="5" spans="1:10" s="9" customFormat="1" ht="15" customHeight="1" x14ac:dyDescent="0.25">
      <c r="A5" s="280" t="s">
        <v>39</v>
      </c>
      <c r="B5" s="280"/>
      <c r="C5" s="280"/>
      <c r="D5" s="280"/>
      <c r="E5" s="280"/>
      <c r="F5" s="280"/>
      <c r="G5" s="280"/>
      <c r="H5" s="280"/>
      <c r="I5" s="280"/>
      <c r="J5" s="280"/>
    </row>
    <row r="6" spans="1:10" s="9" customFormat="1" ht="20.100000000000001" customHeight="1" x14ac:dyDescent="0.25">
      <c r="A6" s="278" t="s">
        <v>45</v>
      </c>
      <c r="B6" s="278"/>
      <c r="C6" s="278"/>
      <c r="D6" s="278"/>
      <c r="E6" s="278"/>
      <c r="F6" s="278"/>
      <c r="G6" s="278"/>
      <c r="H6" s="278"/>
      <c r="I6" s="278" t="s">
        <v>20</v>
      </c>
      <c r="J6" s="278"/>
    </row>
    <row r="7" spans="1:10" s="9" customFormat="1" ht="20.100000000000001" customHeight="1" x14ac:dyDescent="0.25">
      <c r="A7" s="277" t="s">
        <v>12</v>
      </c>
      <c r="B7" s="277"/>
      <c r="C7" s="277"/>
      <c r="D7" s="277"/>
      <c r="E7" s="277"/>
      <c r="F7" s="277"/>
      <c r="G7" s="277"/>
      <c r="H7" s="277"/>
      <c r="I7" s="277"/>
      <c r="J7" s="277"/>
    </row>
    <row r="8" spans="1:10" s="9" customFormat="1" ht="20.100000000000001" customHeight="1" x14ac:dyDescent="0.25">
      <c r="A8" s="277" t="s">
        <v>12</v>
      </c>
      <c r="B8" s="277"/>
      <c r="C8" s="277"/>
      <c r="D8" s="277"/>
      <c r="E8" s="277"/>
      <c r="F8" s="277"/>
      <c r="G8" s="277"/>
      <c r="H8" s="277"/>
      <c r="I8" s="277"/>
      <c r="J8" s="277"/>
    </row>
    <row r="9" spans="1:10" s="9" customFormat="1" ht="20.100000000000001" customHeight="1" x14ac:dyDescent="0.25">
      <c r="A9" s="277" t="s">
        <v>12</v>
      </c>
      <c r="B9" s="277"/>
      <c r="C9" s="277"/>
      <c r="D9" s="277"/>
      <c r="E9" s="277"/>
      <c r="F9" s="277"/>
      <c r="G9" s="277"/>
      <c r="H9" s="277"/>
      <c r="I9" s="277"/>
      <c r="J9" s="277"/>
    </row>
    <row r="10" spans="1:10" s="9" customFormat="1" ht="20.100000000000001" customHeight="1" x14ac:dyDescent="0.25">
      <c r="A10" s="277" t="s">
        <v>12</v>
      </c>
      <c r="B10" s="277"/>
      <c r="C10" s="277"/>
      <c r="D10" s="277"/>
      <c r="E10" s="277"/>
      <c r="F10" s="277"/>
      <c r="G10" s="277"/>
      <c r="H10" s="277"/>
      <c r="I10" s="277"/>
      <c r="J10" s="277"/>
    </row>
    <row r="11" spans="1:10" s="31" customFormat="1" ht="15" customHeight="1" x14ac:dyDescent="0.25">
      <c r="A11" s="34"/>
      <c r="B11" s="33"/>
      <c r="C11" s="33"/>
      <c r="D11" s="17"/>
      <c r="E11" s="35"/>
      <c r="F11" s="34"/>
      <c r="G11" s="34"/>
      <c r="H11" s="33"/>
      <c r="I11" s="33"/>
      <c r="J11" s="35"/>
    </row>
    <row r="12" spans="1:10" s="31" customFormat="1" ht="15" customHeight="1" x14ac:dyDescent="0.25">
      <c r="A12" s="279" t="s">
        <v>40</v>
      </c>
      <c r="B12" s="279"/>
      <c r="C12" s="279"/>
      <c r="D12" s="279"/>
      <c r="E12" s="279"/>
      <c r="F12" s="279"/>
      <c r="G12" s="279"/>
      <c r="H12" s="279"/>
      <c r="I12" s="279"/>
      <c r="J12" s="279"/>
    </row>
    <row r="13" spans="1:10" s="9" customFormat="1" ht="20.100000000000001" customHeight="1" x14ac:dyDescent="0.25">
      <c r="A13" s="278" t="s">
        <v>45</v>
      </c>
      <c r="B13" s="278"/>
      <c r="C13" s="278"/>
      <c r="D13" s="278"/>
      <c r="E13" s="278"/>
      <c r="F13" s="278"/>
      <c r="G13" s="278"/>
      <c r="H13" s="278"/>
      <c r="I13" s="278" t="s">
        <v>20</v>
      </c>
      <c r="J13" s="278"/>
    </row>
    <row r="14" spans="1:10" s="9" customFormat="1" ht="20.100000000000001" customHeight="1" x14ac:dyDescent="0.25">
      <c r="A14" s="277" t="s">
        <v>12</v>
      </c>
      <c r="B14" s="277"/>
      <c r="C14" s="277"/>
      <c r="D14" s="277"/>
      <c r="E14" s="277"/>
      <c r="F14" s="277"/>
      <c r="G14" s="277"/>
      <c r="H14" s="277"/>
      <c r="I14" s="277"/>
      <c r="J14" s="277"/>
    </row>
    <row r="15" spans="1:10" s="9" customFormat="1" ht="20.100000000000001" customHeight="1" x14ac:dyDescent="0.25">
      <c r="A15" s="277" t="s">
        <v>12</v>
      </c>
      <c r="B15" s="277"/>
      <c r="C15" s="277"/>
      <c r="D15" s="277"/>
      <c r="E15" s="277"/>
      <c r="F15" s="277"/>
      <c r="G15" s="277"/>
      <c r="H15" s="277"/>
      <c r="I15" s="277"/>
      <c r="J15" s="277"/>
    </row>
    <row r="16" spans="1:10" s="9" customFormat="1" ht="20.100000000000001" customHeight="1" x14ac:dyDescent="0.25">
      <c r="A16" s="277" t="s">
        <v>12</v>
      </c>
      <c r="B16" s="277"/>
      <c r="C16" s="277"/>
      <c r="D16" s="277"/>
      <c r="E16" s="277"/>
      <c r="F16" s="277"/>
      <c r="G16" s="277"/>
      <c r="H16" s="277"/>
      <c r="I16" s="277"/>
      <c r="J16" s="277"/>
    </row>
    <row r="17" spans="1:10" s="9" customFormat="1" ht="20.100000000000001" customHeight="1" x14ac:dyDescent="0.25">
      <c r="A17" s="277" t="s">
        <v>12</v>
      </c>
      <c r="B17" s="277"/>
      <c r="C17" s="277"/>
      <c r="D17" s="277"/>
      <c r="E17" s="277"/>
      <c r="F17" s="277"/>
      <c r="G17" s="277"/>
      <c r="H17" s="277"/>
      <c r="I17" s="277"/>
      <c r="J17" s="277"/>
    </row>
    <row r="18" spans="1:10" s="31" customFormat="1" ht="15" customHeight="1" x14ac:dyDescent="0.25">
      <c r="A18" s="34"/>
      <c r="B18" s="33"/>
      <c r="C18" s="33"/>
      <c r="D18" s="17"/>
      <c r="E18" s="35"/>
      <c r="F18" s="34"/>
      <c r="G18" s="34"/>
      <c r="H18" s="33"/>
      <c r="I18" s="33"/>
      <c r="J18" s="35"/>
    </row>
    <row r="19" spans="1:10" s="31" customFormat="1" ht="15" customHeight="1" x14ac:dyDescent="0.25">
      <c r="A19" s="279" t="s">
        <v>41</v>
      </c>
      <c r="B19" s="279"/>
      <c r="C19" s="279"/>
      <c r="D19" s="279"/>
      <c r="E19" s="279"/>
      <c r="F19" s="279"/>
      <c r="G19" s="279"/>
      <c r="H19" s="279"/>
      <c r="I19" s="279"/>
      <c r="J19" s="279"/>
    </row>
    <row r="20" spans="1:10" s="9" customFormat="1" ht="20.100000000000001" customHeight="1" x14ac:dyDescent="0.25">
      <c r="A20" s="278" t="s">
        <v>45</v>
      </c>
      <c r="B20" s="278"/>
      <c r="C20" s="278"/>
      <c r="D20" s="278"/>
      <c r="E20" s="278"/>
      <c r="F20" s="278"/>
      <c r="G20" s="278"/>
      <c r="H20" s="278"/>
      <c r="I20" s="278" t="s">
        <v>20</v>
      </c>
      <c r="J20" s="278"/>
    </row>
    <row r="21" spans="1:10" s="9" customFormat="1" ht="20.100000000000001" customHeight="1" x14ac:dyDescent="0.25">
      <c r="A21" s="277" t="s">
        <v>12</v>
      </c>
      <c r="B21" s="277"/>
      <c r="C21" s="277"/>
      <c r="D21" s="277"/>
      <c r="E21" s="277"/>
      <c r="F21" s="277"/>
      <c r="G21" s="277"/>
      <c r="H21" s="277"/>
      <c r="I21" s="277"/>
      <c r="J21" s="277"/>
    </row>
    <row r="22" spans="1:10" s="9" customFormat="1" ht="20.100000000000001" customHeight="1" x14ac:dyDescent="0.25">
      <c r="A22" s="277" t="s">
        <v>12</v>
      </c>
      <c r="B22" s="277"/>
      <c r="C22" s="277"/>
      <c r="D22" s="277"/>
      <c r="E22" s="277"/>
      <c r="F22" s="277"/>
      <c r="G22" s="277"/>
      <c r="H22" s="277"/>
      <c r="I22" s="277"/>
      <c r="J22" s="277"/>
    </row>
    <row r="23" spans="1:10" s="9" customFormat="1" ht="20.100000000000001" customHeight="1" x14ac:dyDescent="0.25">
      <c r="A23" s="277" t="s">
        <v>12</v>
      </c>
      <c r="B23" s="277"/>
      <c r="C23" s="277"/>
      <c r="D23" s="277"/>
      <c r="E23" s="277"/>
      <c r="F23" s="277"/>
      <c r="G23" s="277"/>
      <c r="H23" s="277"/>
      <c r="I23" s="277"/>
      <c r="J23" s="277"/>
    </row>
    <row r="24" spans="1:10" s="9" customFormat="1" ht="20.100000000000001" customHeight="1" x14ac:dyDescent="0.25">
      <c r="A24" s="277" t="s">
        <v>12</v>
      </c>
      <c r="B24" s="277"/>
      <c r="C24" s="277"/>
      <c r="D24" s="277"/>
      <c r="E24" s="277"/>
      <c r="F24" s="277"/>
      <c r="G24" s="277"/>
      <c r="H24" s="277"/>
      <c r="I24" s="277"/>
      <c r="J24" s="277"/>
    </row>
    <row r="25" spans="1:10" s="31" customFormat="1" ht="15" customHeight="1" x14ac:dyDescent="0.25">
      <c r="A25" s="34"/>
      <c r="B25" s="33"/>
      <c r="C25" s="33"/>
      <c r="D25" s="17"/>
      <c r="E25" s="35"/>
      <c r="F25" s="34"/>
      <c r="G25" s="34"/>
      <c r="H25" s="33"/>
      <c r="I25" s="33"/>
      <c r="J25" s="35"/>
    </row>
    <row r="26" spans="1:10" s="31" customFormat="1" ht="15" customHeight="1" x14ac:dyDescent="0.25">
      <c r="A26" s="279" t="s">
        <v>46</v>
      </c>
      <c r="B26" s="279"/>
      <c r="C26" s="279"/>
      <c r="D26" s="279"/>
      <c r="E26" s="279"/>
      <c r="F26" s="279"/>
      <c r="G26" s="279"/>
      <c r="H26" s="279"/>
      <c r="I26" s="279"/>
      <c r="J26" s="279"/>
    </row>
    <row r="27" spans="1:10" s="9" customFormat="1" ht="20.100000000000001" customHeight="1" x14ac:dyDescent="0.25">
      <c r="A27" s="278" t="s">
        <v>45</v>
      </c>
      <c r="B27" s="278"/>
      <c r="C27" s="278"/>
      <c r="D27" s="278"/>
      <c r="E27" s="278"/>
      <c r="F27" s="278"/>
      <c r="G27" s="278"/>
      <c r="H27" s="278"/>
      <c r="I27" s="278" t="s">
        <v>20</v>
      </c>
      <c r="J27" s="278"/>
    </row>
    <row r="28" spans="1:10" s="9" customFormat="1" ht="20.100000000000001" customHeight="1" x14ac:dyDescent="0.25">
      <c r="A28" s="277" t="s">
        <v>12</v>
      </c>
      <c r="B28" s="277"/>
      <c r="C28" s="277"/>
      <c r="D28" s="277"/>
      <c r="E28" s="277"/>
      <c r="F28" s="277"/>
      <c r="G28" s="277"/>
      <c r="H28" s="277"/>
      <c r="I28" s="277"/>
      <c r="J28" s="277"/>
    </row>
    <row r="29" spans="1:10" s="9" customFormat="1" ht="20.100000000000001" customHeight="1" x14ac:dyDescent="0.25">
      <c r="A29" s="277" t="s">
        <v>12</v>
      </c>
      <c r="B29" s="277"/>
      <c r="C29" s="277"/>
      <c r="D29" s="277"/>
      <c r="E29" s="277"/>
      <c r="F29" s="277"/>
      <c r="G29" s="277"/>
      <c r="H29" s="277"/>
      <c r="I29" s="277"/>
      <c r="J29" s="277"/>
    </row>
    <row r="30" spans="1:10" s="9" customFormat="1" ht="20.100000000000001" customHeight="1" x14ac:dyDescent="0.25">
      <c r="A30" s="277" t="s">
        <v>12</v>
      </c>
      <c r="B30" s="277"/>
      <c r="C30" s="277"/>
      <c r="D30" s="277"/>
      <c r="E30" s="277"/>
      <c r="F30" s="277"/>
      <c r="G30" s="277"/>
      <c r="H30" s="277"/>
      <c r="I30" s="277"/>
      <c r="J30" s="277"/>
    </row>
    <row r="31" spans="1:10" s="9" customFormat="1" ht="20.100000000000001" customHeight="1" x14ac:dyDescent="0.25">
      <c r="A31" s="277" t="s">
        <v>12</v>
      </c>
      <c r="B31" s="277"/>
      <c r="C31" s="277"/>
      <c r="D31" s="277"/>
      <c r="E31" s="277"/>
      <c r="F31" s="277"/>
      <c r="G31" s="277"/>
      <c r="H31" s="277"/>
      <c r="I31" s="277"/>
      <c r="J31" s="277"/>
    </row>
    <row r="32" spans="1:10" s="9" customFormat="1" ht="15" customHeight="1" x14ac:dyDescent="0.25"/>
    <row r="33" spans="1:10" s="31" customFormat="1" ht="15" customHeight="1" x14ac:dyDescent="0.25">
      <c r="A33" s="279" t="s">
        <v>47</v>
      </c>
      <c r="B33" s="279"/>
      <c r="C33" s="279"/>
      <c r="D33" s="279"/>
      <c r="E33" s="279"/>
      <c r="F33" s="279"/>
      <c r="G33" s="279"/>
      <c r="H33" s="279"/>
      <c r="I33" s="279"/>
      <c r="J33" s="279"/>
    </row>
    <row r="34" spans="1:10" s="9" customFormat="1" ht="20.100000000000001" customHeight="1" x14ac:dyDescent="0.25">
      <c r="A34" s="278" t="s">
        <v>45</v>
      </c>
      <c r="B34" s="278"/>
      <c r="C34" s="278"/>
      <c r="D34" s="278"/>
      <c r="E34" s="278"/>
      <c r="F34" s="278"/>
      <c r="G34" s="278"/>
      <c r="H34" s="278"/>
      <c r="I34" s="278" t="s">
        <v>20</v>
      </c>
      <c r="J34" s="278"/>
    </row>
    <row r="35" spans="1:10" s="9" customFormat="1" ht="20.100000000000001" customHeight="1" x14ac:dyDescent="0.25">
      <c r="A35" s="277" t="s">
        <v>12</v>
      </c>
      <c r="B35" s="277"/>
      <c r="C35" s="277"/>
      <c r="D35" s="277"/>
      <c r="E35" s="277"/>
      <c r="F35" s="277"/>
      <c r="G35" s="277"/>
      <c r="H35" s="277"/>
      <c r="I35" s="277"/>
      <c r="J35" s="277"/>
    </row>
    <row r="36" spans="1:10" s="9" customFormat="1" ht="20.100000000000001" customHeight="1" x14ac:dyDescent="0.25">
      <c r="A36" s="277" t="s">
        <v>12</v>
      </c>
      <c r="B36" s="277"/>
      <c r="C36" s="277"/>
      <c r="D36" s="277"/>
      <c r="E36" s="277"/>
      <c r="F36" s="277"/>
      <c r="G36" s="277"/>
      <c r="H36" s="277"/>
      <c r="I36" s="277"/>
      <c r="J36" s="277"/>
    </row>
    <row r="37" spans="1:10" s="9" customFormat="1" ht="20.100000000000001" customHeight="1" x14ac:dyDescent="0.25">
      <c r="A37" s="277" t="s">
        <v>12</v>
      </c>
      <c r="B37" s="277"/>
      <c r="C37" s="277"/>
      <c r="D37" s="277"/>
      <c r="E37" s="277"/>
      <c r="F37" s="277"/>
      <c r="G37" s="277"/>
      <c r="H37" s="277"/>
      <c r="I37" s="277"/>
      <c r="J37" s="277"/>
    </row>
    <row r="38" spans="1:10" s="9" customFormat="1" ht="20.100000000000001" customHeight="1" x14ac:dyDescent="0.25">
      <c r="A38" s="277" t="s">
        <v>12</v>
      </c>
      <c r="B38" s="277"/>
      <c r="C38" s="277"/>
      <c r="D38" s="277"/>
      <c r="E38" s="277"/>
      <c r="F38" s="277"/>
      <c r="G38" s="277"/>
      <c r="H38" s="277"/>
      <c r="I38" s="277"/>
      <c r="J38" s="277"/>
    </row>
    <row r="39" spans="1:10" s="9" customFormat="1" ht="15" customHeight="1" x14ac:dyDescent="0.25"/>
    <row r="40" spans="1:10" s="31" customFormat="1" ht="15" customHeight="1" x14ac:dyDescent="0.25">
      <c r="A40" s="279" t="s">
        <v>48</v>
      </c>
      <c r="B40" s="279"/>
      <c r="C40" s="279"/>
      <c r="D40" s="279"/>
      <c r="E40" s="279"/>
      <c r="F40" s="279"/>
      <c r="G40" s="279"/>
      <c r="H40" s="279"/>
      <c r="I40" s="279"/>
      <c r="J40" s="279"/>
    </row>
    <row r="41" spans="1:10" s="9" customFormat="1" ht="20.100000000000001" customHeight="1" x14ac:dyDescent="0.25">
      <c r="A41" s="278" t="s">
        <v>45</v>
      </c>
      <c r="B41" s="278"/>
      <c r="C41" s="278"/>
      <c r="D41" s="278"/>
      <c r="E41" s="278"/>
      <c r="F41" s="278"/>
      <c r="G41" s="278"/>
      <c r="H41" s="278"/>
      <c r="I41" s="278" t="s">
        <v>20</v>
      </c>
      <c r="J41" s="278"/>
    </row>
    <row r="42" spans="1:10" s="9" customFormat="1" ht="20.100000000000001" customHeight="1" x14ac:dyDescent="0.25">
      <c r="A42" s="277" t="s">
        <v>12</v>
      </c>
      <c r="B42" s="277"/>
      <c r="C42" s="277"/>
      <c r="D42" s="277"/>
      <c r="E42" s="277"/>
      <c r="F42" s="277"/>
      <c r="G42" s="277"/>
      <c r="H42" s="277"/>
      <c r="I42" s="277"/>
      <c r="J42" s="277"/>
    </row>
    <row r="43" spans="1:10" s="9" customFormat="1" ht="20.100000000000001" customHeight="1" x14ac:dyDescent="0.25">
      <c r="A43" s="277" t="s">
        <v>12</v>
      </c>
      <c r="B43" s="277"/>
      <c r="C43" s="277"/>
      <c r="D43" s="277"/>
      <c r="E43" s="277"/>
      <c r="F43" s="277"/>
      <c r="G43" s="277"/>
      <c r="H43" s="277"/>
      <c r="I43" s="277"/>
      <c r="J43" s="277"/>
    </row>
    <row r="44" spans="1:10" s="9" customFormat="1" ht="20.100000000000001" customHeight="1" x14ac:dyDescent="0.25">
      <c r="A44" s="277" t="s">
        <v>12</v>
      </c>
      <c r="B44" s="277"/>
      <c r="C44" s="277"/>
      <c r="D44" s="277"/>
      <c r="E44" s="277"/>
      <c r="F44" s="277"/>
      <c r="G44" s="277"/>
      <c r="H44" s="277"/>
      <c r="I44" s="277"/>
      <c r="J44" s="277"/>
    </row>
    <row r="45" spans="1:10" s="9" customFormat="1" ht="20.100000000000001" customHeight="1" x14ac:dyDescent="0.25">
      <c r="A45" s="277" t="s">
        <v>12</v>
      </c>
      <c r="B45" s="277"/>
      <c r="C45" s="277"/>
      <c r="D45" s="277"/>
      <c r="E45" s="277"/>
      <c r="F45" s="277"/>
      <c r="G45" s="277"/>
      <c r="H45" s="277"/>
      <c r="I45" s="277"/>
      <c r="J45" s="277"/>
    </row>
    <row r="46" spans="1:10" s="9" customFormat="1" ht="15" customHeight="1" x14ac:dyDescent="0.25"/>
  </sheetData>
  <protectedRanges>
    <protectedRange sqref="A11:E12 A6:D10 A13:D17 A18:E19 A20:D24 A25:E26 A27:D31 A33:E33 A34:D38 A40:E40 A41:D45" name="Range14"/>
    <protectedRange sqref="G6:J31 G33:J38 G40:J45" name="Range13"/>
  </protectedRanges>
  <mergeCells count="66">
    <mergeCell ref="A10:H10"/>
    <mergeCell ref="I10:J10"/>
    <mergeCell ref="A33:J33"/>
    <mergeCell ref="A5:J5"/>
    <mergeCell ref="A12:J12"/>
    <mergeCell ref="A6:H6"/>
    <mergeCell ref="I6:J6"/>
    <mergeCell ref="A7:H7"/>
    <mergeCell ref="I7:J7"/>
    <mergeCell ref="A8:H8"/>
    <mergeCell ref="I8:J8"/>
    <mergeCell ref="A9:H9"/>
    <mergeCell ref="I9:J9"/>
    <mergeCell ref="A16:H16"/>
    <mergeCell ref="I16:J16"/>
    <mergeCell ref="A17:H17"/>
    <mergeCell ref="A42:H42"/>
    <mergeCell ref="I42:J42"/>
    <mergeCell ref="A40:J40"/>
    <mergeCell ref="A37:H37"/>
    <mergeCell ref="I37:J37"/>
    <mergeCell ref="A38:H38"/>
    <mergeCell ref="I38:J38"/>
    <mergeCell ref="A41:H41"/>
    <mergeCell ref="I41:J41"/>
    <mergeCell ref="A34:H34"/>
    <mergeCell ref="I34:J34"/>
    <mergeCell ref="A35:H35"/>
    <mergeCell ref="I35:J35"/>
    <mergeCell ref="A36:H36"/>
    <mergeCell ref="I36:J36"/>
    <mergeCell ref="I17:J17"/>
    <mergeCell ref="A20:H20"/>
    <mergeCell ref="I20:J20"/>
    <mergeCell ref="A19:J19"/>
    <mergeCell ref="A13:H13"/>
    <mergeCell ref="I13:J13"/>
    <mergeCell ref="A14:H14"/>
    <mergeCell ref="I14:J14"/>
    <mergeCell ref="A15:H15"/>
    <mergeCell ref="I15:J15"/>
    <mergeCell ref="A24:H24"/>
    <mergeCell ref="I24:J24"/>
    <mergeCell ref="A27:H27"/>
    <mergeCell ref="I27:J27"/>
    <mergeCell ref="A28:H28"/>
    <mergeCell ref="I28:J28"/>
    <mergeCell ref="A26:J26"/>
    <mergeCell ref="A21:H21"/>
    <mergeCell ref="I21:J21"/>
    <mergeCell ref="A22:H22"/>
    <mergeCell ref="I22:J22"/>
    <mergeCell ref="A23:H23"/>
    <mergeCell ref="I23:J23"/>
    <mergeCell ref="A29:H29"/>
    <mergeCell ref="I29:J29"/>
    <mergeCell ref="A30:H30"/>
    <mergeCell ref="I30:J30"/>
    <mergeCell ref="A31:H31"/>
    <mergeCell ref="I31:J31"/>
    <mergeCell ref="A43:H43"/>
    <mergeCell ref="I43:J43"/>
    <mergeCell ref="A44:H44"/>
    <mergeCell ref="I44:J44"/>
    <mergeCell ref="A45:H45"/>
    <mergeCell ref="I45:J45"/>
  </mergeCells>
  <printOptions horizontalCentered="1"/>
  <pageMargins left="0.19685039370078741" right="0.19685039370078741" top="0.19685039370078741" bottom="0.19685039370078741" header="0.31496062992125984" footer="0.11811023622047245"/>
  <pageSetup paperSize="9" scale="56" orientation="portrait" r:id="rId1"/>
  <headerFooter alignWithMargins="0">
    <oddFooter>&amp;L&amp;6Financial Report&amp;C&amp;6Rev-13&amp;R&amp;6&amp;P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Rev-20 FR</vt:lpstr>
      <vt:lpstr>EI Financial Report </vt:lpstr>
      <vt:lpstr> Pay Roll Details</vt:lpstr>
      <vt:lpstr>Stipend or Scholarship Details</vt:lpstr>
      <vt:lpstr>Participant Details</vt:lpstr>
      <vt:lpstr>HEI Use 1</vt:lpstr>
      <vt:lpstr>HEI Use 2</vt:lpstr>
      <vt:lpstr>Other Expenditure</vt:lpstr>
      <vt:lpstr>' Pay Roll Details'!Print_Area</vt:lpstr>
      <vt:lpstr>'EI Financial Report '!Print_Area</vt:lpstr>
      <vt:lpstr>'Other Expenditure'!Print_Area</vt:lpstr>
      <vt:lpstr>'Participant Details'!Print_Area</vt:lpstr>
      <vt:lpstr>'Rev-20 FR'!Print_Area</vt:lpstr>
      <vt:lpstr>'Stipend or Scholarship Details'!Print_Area</vt:lpstr>
    </vt:vector>
  </TitlesOfParts>
  <Company>Enterprise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jaobrien</dc:creator>
  <cp:lastModifiedBy>Geoghegan, Marie</cp:lastModifiedBy>
  <cp:lastPrinted>2023-10-24T10:14:40Z</cp:lastPrinted>
  <dcterms:created xsi:type="dcterms:W3CDTF">2011-04-12T14:27:41Z</dcterms:created>
  <dcterms:modified xsi:type="dcterms:W3CDTF">2024-11-12T12:20:53Z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-2107648777</vt:i4>
  </property>
  <property fmtid="{D5CDD505-2E9C-101B-9397-08002B2CF9AE}" pid="3" name="_NewReviewCycle">
    <vt:lpwstr/>
  </property>
  <property fmtid="{D5CDD505-2E9C-101B-9397-08002B2CF9AE}" pid="4" name="_EmailSubject">
    <vt:lpwstr>Financial Report Rev-20</vt:lpwstr>
  </property>
  <property fmtid="{D5CDD505-2E9C-101B-9397-08002B2CF9AE}" pid="5" name="_AuthorEmail">
    <vt:lpwstr>Marie.Geoghegan@enterprise-ireland.com</vt:lpwstr>
  </property>
  <property fmtid="{D5CDD505-2E9C-101B-9397-08002B2CF9AE}" pid="6" name="_AuthorEmailDisplayName">
    <vt:lpwstr>Geoghegan, Marie</vt:lpwstr>
  </property>
  <property fmtid="{D5CDD505-2E9C-101B-9397-08002B2CF9AE}" pid="7" name="_PreviousAdHocReviewCycleID">
    <vt:i4>-289580911</vt:i4>
  </property>
</Properties>
</file>